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Оренбург" sheetId="1" r:id="rId1"/>
    <sheet name="Пригородный" sheetId="2" r:id="rId2"/>
  </sheets>
  <externalReferences>
    <externalReference r:id="rId3"/>
    <externalReference r:id="rId4"/>
  </externalReferences>
  <definedNames>
    <definedName name="List06_flag_year">Оренбург!#REF!</definedName>
    <definedName name="source_of_funding">[1]TEHSHEET!$O$2:$O$13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2" l="1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G62" i="2"/>
  <c r="E62" i="2"/>
  <c r="G61" i="2"/>
  <c r="E61" i="2"/>
  <c r="E60" i="2"/>
  <c r="E26" i="2"/>
  <c r="E25" i="2"/>
  <c r="E24" i="2"/>
  <c r="E23" i="2"/>
  <c r="E21" i="2"/>
  <c r="E20" i="2"/>
  <c r="E133" i="1" l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G101" i="1"/>
  <c r="E101" i="1"/>
  <c r="G100" i="1"/>
  <c r="E100" i="1"/>
  <c r="E99" i="1"/>
  <c r="E65" i="1"/>
  <c r="E64" i="1"/>
  <c r="E63" i="1"/>
  <c r="E61" i="1"/>
  <c r="E60" i="1"/>
  <c r="E59" i="1"/>
  <c r="E57" i="1"/>
  <c r="E56" i="1"/>
  <c r="E55" i="1"/>
  <c r="E53" i="1"/>
  <c r="E52" i="1"/>
  <c r="E51" i="1"/>
  <c r="E49" i="1"/>
  <c r="E48" i="1"/>
  <c r="E47" i="1"/>
  <c r="E45" i="1"/>
  <c r="E44" i="1"/>
  <c r="E43" i="1"/>
  <c r="E41" i="1"/>
  <c r="E40" i="1"/>
  <c r="E39" i="1"/>
  <c r="E38" i="1"/>
  <c r="E36" i="1"/>
  <c r="E35" i="1"/>
  <c r="E34" i="1"/>
  <c r="E33" i="1"/>
  <c r="E32" i="1"/>
  <c r="E30" i="1"/>
  <c r="E29" i="1"/>
  <c r="E28" i="1"/>
  <c r="E27" i="1"/>
  <c r="E25" i="1"/>
  <c r="E24" i="1"/>
  <c r="E23" i="1"/>
  <c r="E21" i="1"/>
  <c r="E20" i="1"/>
</calcChain>
</file>

<file path=xl/comments1.xml><?xml version="1.0" encoding="utf-8"?>
<comments xmlns="http://schemas.openxmlformats.org/spreadsheetml/2006/main">
  <authors>
    <author>Автор</author>
  </authors>
  <commentList>
    <comment ref="H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<sst xmlns="http://schemas.openxmlformats.org/spreadsheetml/2006/main" count="899" uniqueCount="156">
  <si>
    <t>О</t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</si>
  <si>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</si>
  <si>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</si>
  <si>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</si>
  <si>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</si>
  <si>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Водоотведение_x000D_
_x000D_
Территория оказания услуг:_x000D_
  - без дифференциации_x000D_
_x000D_
Централизованная система водоотведения:_x000D_
  - наименование отсутствует</t>
  </si>
  <si>
    <t>Инвестиционная программа в целом</t>
  </si>
  <si>
    <r>
      <t>Мероприятие</t>
    </r>
    <r>
      <rPr>
        <vertAlign val="superscript"/>
        <sz val="9"/>
        <rFont val="Tahoma"/>
        <family val="2"/>
        <charset val="204"/>
      </rPr>
      <t>2</t>
    </r>
  </si>
  <si>
    <t>1</t>
  </si>
  <si>
    <t>2</t>
  </si>
  <si>
    <t>3</t>
  </si>
  <si>
    <t>4</t>
  </si>
  <si>
    <t>4.0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</si>
  <si>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</si>
  <si>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</si>
  <si>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</si>
  <si>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</si>
  <si>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</si>
  <si>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</si>
  <si>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</si>
  <si>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</si>
  <si>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</si>
  <si>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</si>
  <si>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</si>
  <si>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</si>
  <si>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Наименование инвестиционной программы/мероприятия</t>
  </si>
  <si>
    <t>x</t>
  </si>
  <si>
    <t>Инвестиционная программа № 276-пр от 16.12.2019 ООО "Оренбург Водоканал" в сфере водоснабжения и водоотведения по развитию систем водоcнабжения и водоотведения, на территории городского округа Оренбург на 2020-2029 годы</t>
  </si>
  <si>
    <t>Областная детская больница в г. Оренбурге по ул. Гаранькина, земельный участок с кадастровым номером 56:44:0202007:9709</t>
  </si>
  <si>
    <t xml:space="preserve">Жилая комплексная застройка "Молодой Оренбург"."Перспективное развитие жилищного строительства города Оренбурга (ЗУ 605 га)" </t>
  </si>
  <si>
    <t>Детский сад на 220 мест в мкр "поселок Ростоши" г. Оренбурга, на земельном участке с кадастровым номером 56:44:0201021:2728</t>
  </si>
  <si>
    <t>Реконструкция здания в г. Оренбурге по ул. Цвиллинга,5/ул. Рыбаковская,3, кадастровый номер земельного участка 56:44:0444001:203</t>
  </si>
  <si>
    <t>Строительство школы на 1135 мест в г. Оренбурге в п. Южный по ул. Весенняя, на земельных участках с кадастровым номерами 56:44:0257001:135, 56:44:0257001; 56:44:0257001:353</t>
  </si>
  <si>
    <t>особая экономическая зона с кадастровыми номерами 56:44:0103001:1915; 56:44:0103001:1917; 56644:0103001:1916; 56644:0103001:1914;56644:0103001:1918;56644:0103001:1612;56644:0103001:1897; 56:44:0103001:1356</t>
  </si>
  <si>
    <t>Реконструкция участка канализационного коллектора Ду-1860мм по ул. Б. Абрамовича  от  ул. Маловского через территорию завода "ТРЗ" до ул. Котова ориентировочной протяженностью 300 м</t>
  </si>
  <si>
    <t>Реконструкция аварийного участка канализационного коллектора Д=1200 мм по ул. Томилинская – пер. Квартальный от ул. Леушинской</t>
  </si>
  <si>
    <t>Модернизация вторичного отстойника на очистных сооружениях канализации города Оренбурга. Замена оборудования</t>
  </si>
  <si>
    <t>Разработка проектно-сметной документации по строительству станции реагентной обработки стоков на очистных сооружениях канализации города Оренбурга</t>
  </si>
  <si>
    <t>Строительство цеха механического обезвоживания осадка (ЦМО) на ОСК г. Оренбурга.</t>
  </si>
  <si>
    <t>Модернизация КНС "Пугачевская"</t>
  </si>
  <si>
    <t>Дата утверждения инвестиционной программы</t>
  </si>
  <si>
    <t>16.12.2019</t>
  </si>
  <si>
    <t>2.1</t>
  </si>
  <si>
    <t>Дата изменения инвестиционной программы</t>
  </si>
  <si>
    <t>16.11.2022</t>
  </si>
  <si>
    <t>Цель инвестиционной программы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</si>
  <si>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</si>
  <si>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Наименование уполномоченного органа, утвердившего программу</t>
  </si>
  <si>
    <t>Министерство строительства, жилищно-коммунального, дорожного хозяйства и транспорта Оренбургской области</t>
  </si>
  <si>
    <t>5</t>
  </si>
  <si>
    <t>Наименование органа местного самоуправления, согласовавшего инвестиционную программу</t>
  </si>
  <si>
    <t xml:space="preserve">Администрация города Оренбурга  </t>
  </si>
  <si>
    <t>6</t>
  </si>
  <si>
    <t>Срок начала реализации инвестиционной программы/мероприятия</t>
  </si>
  <si>
    <t>01.01.2020</t>
  </si>
  <si>
    <t>7</t>
  </si>
  <si>
    <t>Срок окончания реализации инвестиционной программы/мероприятия</t>
  </si>
  <si>
    <t>31.12.2029</t>
  </si>
  <si>
    <t>8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</si>
  <si>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</si>
  <si>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</si>
  <si>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8.0</t>
  </si>
  <si>
    <t>Добавить источники</t>
  </si>
  <si>
    <t>8.1</t>
  </si>
  <si>
    <t>плата за подключение (технологическое присоединение)</t>
  </si>
  <si>
    <t>прочие средства</t>
  </si>
  <si>
    <t>8.2</t>
  </si>
  <si>
    <t>кредиты банков</t>
  </si>
  <si>
    <t>8.3</t>
  </si>
  <si>
    <t>прибыль, направленная на инвестиции</t>
  </si>
  <si>
    <t>8.4</t>
  </si>
  <si>
    <t>8.5</t>
  </si>
  <si>
    <t>8.6</t>
  </si>
  <si>
    <t>8.7</t>
  </si>
  <si>
    <t>8.8</t>
  </si>
  <si>
    <t>8.9</t>
  </si>
  <si>
    <t>8.10</t>
  </si>
  <si>
    <t>Добавить год</t>
  </si>
  <si>
    <t>9</t>
  </si>
  <si>
    <t>Целевые показатели инвестиционной программы</t>
  </si>
  <si>
    <t>9.1</t>
  </si>
  <si>
    <t>Срок окупаемости</t>
  </si>
  <si>
    <t>9.1.1</t>
  </si>
  <si>
    <t>Факт</t>
  </si>
  <si>
    <t>лет</t>
  </si>
  <si>
    <t>9.1.2</t>
  </si>
  <si>
    <t>План</t>
  </si>
  <si>
    <t>9.2</t>
  </si>
  <si>
    <t>Перебои в снабжении потребителей</t>
  </si>
  <si>
    <t>9.2.1</t>
  </si>
  <si>
    <t>час./чел.</t>
  </si>
  <si>
    <t>9.2.2</t>
  </si>
  <si>
    <t>9.3</t>
  </si>
  <si>
    <t>Продолжительность (бесперебойность) поставки товаров и услуг</t>
  </si>
  <si>
    <t>9.3.1</t>
  </si>
  <si>
    <t>час./день</t>
  </si>
  <si>
    <t>9.3.2</t>
  </si>
  <si>
    <t>9.4</t>
  </si>
  <si>
    <t xml:space="preserve">Доля потерь и неучтенного потребления </t>
  </si>
  <si>
    <t>9.4.1</t>
  </si>
  <si>
    <t>%</t>
  </si>
  <si>
    <t>9.4.2</t>
  </si>
  <si>
    <t>9.5</t>
  </si>
  <si>
    <t>Обеспеченность потребления товаров и услуг приборами учета</t>
  </si>
  <si>
    <t>9.5.1</t>
  </si>
  <si>
    <t>9.5.2</t>
  </si>
  <si>
    <t>9.6</t>
  </si>
  <si>
    <t>Численность населения, получающего услуги данной организации</t>
  </si>
  <si>
    <t>9.6.1</t>
  </si>
  <si>
    <t>чел.</t>
  </si>
  <si>
    <t>9.6.2</t>
  </si>
  <si>
    <t>9.7</t>
  </si>
  <si>
    <t>Удельное водопотребление</t>
  </si>
  <si>
    <t>9.7.1</t>
  </si>
  <si>
    <t>куб. м/чел.</t>
  </si>
  <si>
    <t>9.7.2</t>
  </si>
  <si>
    <t>9.8</t>
  </si>
  <si>
    <t>Удельный расход электроэнергии</t>
  </si>
  <si>
    <t>9.8.1</t>
  </si>
  <si>
    <t>кВт.ч/куб. м</t>
  </si>
  <si>
    <t>9.8.2</t>
  </si>
  <si>
    <t>9.9</t>
  </si>
  <si>
    <t>Количество аварий</t>
  </si>
  <si>
    <t>9.9.1</t>
  </si>
  <si>
    <t>ед./км</t>
  </si>
  <si>
    <t>9.9.2</t>
  </si>
  <si>
    <t>9.10</t>
  </si>
  <si>
    <t>Производительность труда</t>
  </si>
  <si>
    <t>9.10.1</t>
  </si>
  <si>
    <t>тыс. руб./чел.</t>
  </si>
  <si>
    <t>9.10.2</t>
  </si>
  <si>
    <t>Добавить показатель</t>
  </si>
  <si>
    <t>print</t>
  </si>
  <si>
    <t>10</t>
  </si>
  <si>
    <t>Использование инвестиционных средств за отчетный период</t>
  </si>
  <si>
    <t>10.0</t>
  </si>
  <si>
    <t>Использовано инвестиционных средств всего в отчетном периоде, в том числе:</t>
  </si>
  <si>
    <t>I квартал</t>
  </si>
  <si>
    <t>II квартал</t>
  </si>
  <si>
    <t>III квартал</t>
  </si>
  <si>
    <t>IV квартал</t>
  </si>
  <si>
    <t>10.1</t>
  </si>
  <si>
    <t>10.2</t>
  </si>
  <si>
    <t>10.3</t>
  </si>
  <si>
    <t>10.4</t>
  </si>
  <si>
    <t>Информация раскрывается в случае, если регулируемая организация выполняет или планирует выполнение инвестиционной программы в отчетном периоде.</t>
  </si>
  <si>
    <t>В случае выполнения нескольких мероприятий информация по каждому из них указывается в отдельной колонке</t>
  </si>
  <si>
    <t>Информация об инвестиционных программах ООО "Оренбург Водоканал" за 2022 год</t>
  </si>
  <si>
    <t>Инвестиционная программа № 277-пр от 11.05.2018 ООО "Оренбург Водоканал" в сфере водоснабжения и водоотведения по развитию систем водоcнабжения и водоотведения, на территории сельского поселения Пригородное, Оренбургский муниципальный район на 2018-2041 годы</t>
  </si>
  <si>
    <t>Модернизация КНС Звездная. Замена станции управления насосными агрегатами с интеграцией в существующую систему АСУТП на АРМ диспетчера ООО «Оренбург Водоканал»</t>
  </si>
  <si>
    <t>11.05.2018</t>
  </si>
  <si>
    <t>31.05.2022</t>
  </si>
  <si>
    <t xml:space="preserve">Муниципальное образование
Пригородный сельсовет Оренбургского
района Оренбургской области
</t>
  </si>
  <si>
    <t>01.01.2022</t>
  </si>
  <si>
    <t>31.12.2041</t>
  </si>
  <si>
    <t>15.12.2022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</si>
</sst>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"/>
      <color theme="0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5"/>
      <name val="Tahoma"/>
      <family val="2"/>
      <charset val="204"/>
    </font>
    <font>
      <sz val="15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sz val="9"/>
      <color theme="1"/>
      <name val="Tahoma"/>
      <family val="2"/>
      <charset val="204"/>
    </font>
    <font>
      <vertAlign val="superscript"/>
      <sz val="9"/>
      <color theme="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8" fillId="0" borderId="3" applyBorder="0">
      <alignment horizontal="center" vertical="center" wrapText="1"/>
    </xf>
    <xf numFmtId="49" fontId="4" fillId="0" borderId="0" applyBorder="0">
      <alignment vertical="top"/>
    </xf>
    <xf numFmtId="0" fontId="1" fillId="0" borderId="0"/>
    <xf numFmtId="0" fontId="2" fillId="0" borderId="0"/>
  </cellStyleXfs>
  <cellXfs count="75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0" xfId="5" applyFont="1" applyFill="1" applyProtection="1"/>
    <xf numFmtId="49" fontId="10" fillId="0" borderId="5" xfId="3" applyNumberFormat="1" applyFont="1" applyFill="1" applyBorder="1" applyAlignment="1" applyProtection="1">
      <alignment horizontal="center" vertical="center" wrapText="1"/>
    </xf>
    <xf numFmtId="49" fontId="10" fillId="0" borderId="0" xfId="3" applyNumberFormat="1" applyFont="1" applyFill="1" applyBorder="1" applyAlignment="1" applyProtection="1">
      <alignment horizontal="center" vertical="center" wrapText="1"/>
    </xf>
    <xf numFmtId="49" fontId="10" fillId="0" borderId="6" xfId="3" applyNumberFormat="1" applyFont="1" applyFill="1" applyBorder="1" applyAlignment="1" applyProtection="1">
      <alignment horizontal="center" vertical="center" wrapText="1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49" fontId="4" fillId="2" borderId="7" xfId="6" applyNumberFormat="1" applyFont="1" applyFill="1" applyBorder="1" applyAlignment="1" applyProtection="1">
      <alignment horizontal="left" vertical="center" wrapText="1"/>
    </xf>
    <xf numFmtId="49" fontId="4" fillId="3" borderId="7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5" applyFont="1"/>
    <xf numFmtId="49" fontId="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left" vertical="center" wrapText="1" indent="1"/>
    </xf>
    <xf numFmtId="49" fontId="0" fillId="4" borderId="1" xfId="6" applyNumberFormat="1" applyFont="1" applyFill="1" applyBorder="1" applyAlignment="1" applyProtection="1">
      <alignment horizontal="center" vertical="center" wrapText="1"/>
    </xf>
    <xf numFmtId="4" fontId="4" fillId="4" borderId="7" xfId="1" applyNumberFormat="1" applyFont="1" applyFill="1" applyBorder="1" applyAlignment="1" applyProtection="1">
      <alignment horizontal="right" vertical="center" wrapText="1"/>
    </xf>
    <xf numFmtId="0" fontId="12" fillId="0" borderId="0" xfId="5" applyFont="1"/>
    <xf numFmtId="1" fontId="4" fillId="3" borderId="2" xfId="1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49" fontId="4" fillId="3" borderId="2" xfId="1" applyNumberFormat="1" applyFont="1" applyFill="1" applyBorder="1" applyAlignment="1" applyProtection="1">
      <alignment horizontal="left" vertical="center" wrapText="1" indent="2"/>
      <protection locked="0"/>
    </xf>
    <xf numFmtId="0" fontId="4" fillId="0" borderId="8" xfId="1" applyFont="1" applyFill="1" applyBorder="1" applyAlignment="1" applyProtection="1">
      <alignment horizontal="center" vertical="center" wrapText="1"/>
    </xf>
    <xf numFmtId="4" fontId="4" fillId="3" borderId="7" xfId="1" applyNumberFormat="1" applyFont="1" applyFill="1" applyBorder="1" applyAlignment="1" applyProtection="1">
      <alignment horizontal="right" vertical="center" wrapText="1"/>
      <protection locked="0"/>
    </xf>
    <xf numFmtId="4" fontId="4" fillId="5" borderId="7" xfId="1" applyNumberFormat="1" applyFont="1" applyFill="1" applyBorder="1" applyAlignment="1" applyProtection="1">
      <alignment horizontal="right" vertical="center" wrapText="1"/>
      <protection locked="0"/>
    </xf>
    <xf numFmtId="49" fontId="13" fillId="6" borderId="9" xfId="4" applyFont="1" applyFill="1" applyBorder="1" applyAlignment="1" applyProtection="1">
      <alignment horizontal="left" vertical="center"/>
    </xf>
    <xf numFmtId="49" fontId="14" fillId="6" borderId="10" xfId="4" applyFont="1" applyFill="1" applyBorder="1" applyAlignment="1" applyProtection="1">
      <alignment horizontal="left" vertical="center" indent="2"/>
    </xf>
    <xf numFmtId="49" fontId="14" fillId="6" borderId="11" xfId="4" applyFont="1" applyFill="1" applyBorder="1" applyAlignment="1" applyProtection="1">
      <alignment horizontal="left" vertical="center" indent="1"/>
    </xf>
    <xf numFmtId="49" fontId="14" fillId="6" borderId="11" xfId="4" applyFont="1" applyFill="1" applyBorder="1" applyAlignment="1" applyProtection="1">
      <alignment horizontal="left" vertical="center"/>
    </xf>
    <xf numFmtId="49" fontId="4" fillId="0" borderId="12" xfId="1" applyNumberFormat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4" fontId="4" fillId="4" borderId="12" xfId="1" applyNumberFormat="1" applyFont="1" applyFill="1" applyBorder="1" applyAlignment="1" applyProtection="1">
      <alignment horizontal="right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49" fontId="13" fillId="6" borderId="13" xfId="4" applyFont="1" applyFill="1" applyBorder="1" applyAlignment="1" applyProtection="1">
      <alignment horizontal="left" vertical="center" indent="1"/>
    </xf>
    <xf numFmtId="49" fontId="14" fillId="6" borderId="10" xfId="4" applyFont="1" applyFill="1" applyBorder="1" applyAlignment="1" applyProtection="1">
      <alignment horizontal="left" vertical="center" indent="1"/>
    </xf>
    <xf numFmtId="49" fontId="14" fillId="6" borderId="10" xfId="4" applyFont="1" applyFill="1" applyBorder="1" applyAlignment="1" applyProtection="1">
      <alignment horizontal="left"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 indent="1"/>
    </xf>
    <xf numFmtId="0" fontId="4" fillId="0" borderId="1" xfId="1" applyFont="1" applyFill="1" applyBorder="1" applyAlignment="1" applyProtection="1">
      <alignment horizontal="left" vertical="center" wrapText="1" indent="2"/>
    </xf>
    <xf numFmtId="4" fontId="4" fillId="5" borderId="1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1" applyFont="1" applyFill="1" applyAlignment="1" applyProtection="1">
      <alignment vertical="center" wrapText="1"/>
    </xf>
    <xf numFmtId="49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49" fontId="13" fillId="6" borderId="14" xfId="4" applyFont="1" applyFill="1" applyBorder="1" applyAlignment="1" applyProtection="1">
      <alignment horizontal="left" vertical="center" indent="1"/>
    </xf>
    <xf numFmtId="49" fontId="14" fillId="6" borderId="15" xfId="4" applyFont="1" applyFill="1" applyBorder="1" applyAlignment="1" applyProtection="1">
      <alignment horizontal="left" vertical="center" indent="1"/>
    </xf>
    <xf numFmtId="49" fontId="14" fillId="6" borderId="15" xfId="4" applyFont="1" applyFill="1" applyBorder="1" applyAlignment="1" applyProtection="1">
      <alignment horizontal="left" vertical="center"/>
    </xf>
    <xf numFmtId="0" fontId="4" fillId="0" borderId="7" xfId="1" applyFont="1" applyFill="1" applyBorder="1" applyAlignment="1" applyProtection="1">
      <alignment horizontal="left" vertical="center" wrapText="1" indent="2"/>
    </xf>
    <xf numFmtId="49" fontId="4" fillId="3" borderId="2" xfId="1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13" fillId="6" borderId="9" xfId="4" applyFont="1" applyFill="1" applyBorder="1" applyAlignment="1" applyProtection="1">
      <alignment horizontal="left" vertical="center" indent="1"/>
    </xf>
    <xf numFmtId="0" fontId="15" fillId="0" borderId="0" xfId="5" applyFont="1" applyBorder="1"/>
    <xf numFmtId="0" fontId="11" fillId="0" borderId="0" xfId="1" applyFont="1" applyFill="1" applyAlignment="1" applyProtection="1">
      <alignment vertical="center" wrapText="1"/>
    </xf>
    <xf numFmtId="0" fontId="16" fillId="0" borderId="0" xfId="5" applyNumberFormat="1" applyFont="1" applyFill="1" applyBorder="1" applyAlignment="1" applyProtection="1">
      <alignment horizontal="right" vertical="top"/>
    </xf>
    <xf numFmtId="0" fontId="9" fillId="0" borderId="0" xfId="1" applyFont="1" applyFill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15" fillId="0" borderId="0" xfId="5" applyNumberFormat="1" applyFont="1" applyFill="1" applyBorder="1" applyAlignment="1" applyProtection="1">
      <alignment horizontal="left" vertical="top" wrapText="1" indent="1"/>
    </xf>
    <xf numFmtId="0" fontId="4" fillId="0" borderId="0" xfId="1" applyFont="1" applyFill="1" applyAlignment="1" applyProtection="1">
      <alignment horizontal="left" vertical="center" wrapText="1" inden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18" fillId="0" borderId="4" xfId="2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</xf>
  </cellXfs>
  <cellStyles count="7">
    <cellStyle name="ЗаголовокСтолбца" xfId="3"/>
    <cellStyle name="Обычный" xfId="0" builtinId="0"/>
    <cellStyle name="Обычный 12" xfId="5"/>
    <cellStyle name="Обычный 3" xfId="4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17</xdr:row>
      <xdr:rowOff>0</xdr:rowOff>
    </xdr:from>
    <xdr:to>
      <xdr:col>10</xdr:col>
      <xdr:colOff>228600</xdr:colOff>
      <xdr:row>17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8439150" y="54483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17</xdr:row>
      <xdr:rowOff>0</xdr:rowOff>
    </xdr:from>
    <xdr:to>
      <xdr:col>10</xdr:col>
      <xdr:colOff>190500</xdr:colOff>
      <xdr:row>17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8401050" y="630555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2022/FAS.JKH.OPEN.INFO.BALANCE.VO(v2.0.1)%20&#1054;&#1088;&#1077;&#1085;&#1073;&#1091;&#1088;&#1075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2022/FAS.JKH.OPEN.INFO.BALANCE.VO(v2.0.1)%20&#1055;&#1088;&#1080;&#1075;&#1086;&#1088;&#1086;&#1076;&#1085;&#1099;&#1081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3.5.1"/>
      <sheetName val="Форма 3.5.1"/>
      <sheetName val="Форма 1.0.1 | Форма 3.5.2"/>
      <sheetName val="Форма 3.5.2"/>
      <sheetName val="Форма 1.0.1 | Форма 3.6"/>
      <sheetName val="Форма 3.6"/>
      <sheetName val="Форма 1.0.1 | Форма 3.7"/>
      <sheetName val="Форма 3.7"/>
      <sheetName val="Форма 1.0.2"/>
      <sheetName val="Сведения об изменении"/>
      <sheetName val="Комментарии"/>
      <sheetName val="Проверка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REESTR_IP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frmListIP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3.5.1"/>
      <sheetName val="Форма 3.5.1"/>
      <sheetName val="Форма 1.0.1 | Форма 3.5.2"/>
      <sheetName val="Форма 3.5.2"/>
      <sheetName val="Форма 1.0.1 | Форма 3.6"/>
      <sheetName val="Форма 3.6"/>
      <sheetName val="Форма 1.0.1 | Форма 3.7"/>
      <sheetName val="Форма 3.7"/>
      <sheetName val="Форма 1.0.2"/>
      <sheetName val="Сведения об изменении"/>
      <sheetName val="Комментарии"/>
      <sheetName val="Проверка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REESTR_IP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frmListIP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O2" t="str">
            <v>кредиты банков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7"/>
  <sheetViews>
    <sheetView topLeftCell="D4" workbookViewId="0">
      <selection activeCell="E5" sqref="E5:H5"/>
    </sheetView>
  </sheetViews>
  <sheetFormatPr defaultColWidth="10.5703125" defaultRowHeight="11.25" x14ac:dyDescent="0.25"/>
  <cols>
    <col min="1" max="1" width="8" style="1" hidden="1" customWidth="1"/>
    <col min="2" max="2" width="4.140625" style="2" hidden="1" customWidth="1"/>
    <col min="3" max="3" width="2" style="1" hidden="1" customWidth="1"/>
    <col min="4" max="4" width="3.7109375" style="1" customWidth="1"/>
    <col min="5" max="5" width="7.7109375" style="3" customWidth="1"/>
    <col min="6" max="6" width="49.140625" style="3" customWidth="1"/>
    <col min="7" max="7" width="14" style="3" customWidth="1"/>
    <col min="8" max="8" width="25.7109375" style="3" customWidth="1"/>
    <col min="9" max="9" width="25.7109375" style="3" hidden="1" customWidth="1"/>
    <col min="10" max="21" width="25.7109375" style="3" customWidth="1"/>
    <col min="22" max="82" width="24.85546875" style="3" customWidth="1"/>
    <col min="83" max="16384" width="10.5703125" style="3"/>
  </cols>
  <sheetData>
    <row r="1" spans="5:22" ht="11.25" hidden="1" customHeight="1" x14ac:dyDescent="0.25"/>
    <row r="2" spans="5:22" ht="11.25" hidden="1" customHeight="1" x14ac:dyDescent="0.25"/>
    <row r="3" spans="5:22" ht="11.25" hidden="1" customHeight="1" x14ac:dyDescent="0.25"/>
    <row r="4" spans="5:22" ht="3" customHeight="1" x14ac:dyDescent="0.25">
      <c r="E4" s="4"/>
      <c r="F4" s="4"/>
      <c r="G4" s="4"/>
      <c r="H4" s="5"/>
    </row>
    <row r="5" spans="5:22" ht="16.5" customHeight="1" x14ac:dyDescent="0.25">
      <c r="E5" s="70" t="s">
        <v>147</v>
      </c>
      <c r="F5" s="70"/>
      <c r="G5" s="70"/>
      <c r="H5" s="70"/>
    </row>
    <row r="6" spans="5:22" ht="16.5" customHeight="1" x14ac:dyDescent="0.25">
      <c r="E6" s="4"/>
      <c r="F6" s="6"/>
      <c r="G6" s="6"/>
      <c r="H6" s="7">
        <v>22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</row>
    <row r="7" spans="5:22" ht="18" customHeight="1" x14ac:dyDescent="0.25">
      <c r="E7" s="71" t="s">
        <v>1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</row>
    <row r="8" spans="5:22" x14ac:dyDescent="0.25">
      <c r="E8" s="71" t="s">
        <v>2</v>
      </c>
      <c r="F8" s="72" t="s">
        <v>3</v>
      </c>
      <c r="G8" s="72" t="s">
        <v>4</v>
      </c>
      <c r="H8" s="73" t="s">
        <v>5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</row>
    <row r="9" spans="5:22" ht="22.5" x14ac:dyDescent="0.15">
      <c r="E9" s="71"/>
      <c r="F9" s="72"/>
      <c r="G9" s="72"/>
      <c r="H9" s="9" t="s">
        <v>6</v>
      </c>
      <c r="I9" s="9" t="s">
        <v>7</v>
      </c>
      <c r="J9" s="9" t="s">
        <v>7</v>
      </c>
      <c r="K9" s="9" t="s">
        <v>7</v>
      </c>
      <c r="L9" s="9" t="s">
        <v>7</v>
      </c>
      <c r="M9" s="9" t="s">
        <v>7</v>
      </c>
      <c r="N9" s="9" t="s">
        <v>7</v>
      </c>
      <c r="O9" s="9" t="s">
        <v>7</v>
      </c>
      <c r="P9" s="9" t="s">
        <v>7</v>
      </c>
      <c r="Q9" s="9" t="s">
        <v>7</v>
      </c>
      <c r="R9" s="9" t="s">
        <v>7</v>
      </c>
      <c r="S9" s="9" t="s">
        <v>7</v>
      </c>
      <c r="T9" s="9" t="s">
        <v>7</v>
      </c>
      <c r="U9" s="9" t="s">
        <v>7</v>
      </c>
      <c r="V9" s="10"/>
    </row>
    <row r="10" spans="5:22" x14ac:dyDescent="0.15">
      <c r="E10" s="11" t="s">
        <v>8</v>
      </c>
      <c r="F10" s="12" t="s">
        <v>9</v>
      </c>
      <c r="G10" s="12" t="s">
        <v>10</v>
      </c>
      <c r="H10" s="12" t="s">
        <v>11</v>
      </c>
      <c r="I10" s="13" t="s">
        <v>12</v>
      </c>
      <c r="J10" s="13" t="s">
        <v>13</v>
      </c>
      <c r="K10" s="13" t="s">
        <v>14</v>
      </c>
      <c r="L10" s="13" t="s">
        <v>15</v>
      </c>
      <c r="M10" s="13" t="s">
        <v>16</v>
      </c>
      <c r="N10" s="13" t="s">
        <v>17</v>
      </c>
      <c r="O10" s="13" t="s">
        <v>18</v>
      </c>
      <c r="P10" s="13" t="s">
        <v>19</v>
      </c>
      <c r="Q10" s="13" t="s">
        <v>20</v>
      </c>
      <c r="R10" s="13" t="s">
        <v>21</v>
      </c>
      <c r="S10" s="13" t="s">
        <v>22</v>
      </c>
      <c r="T10" s="13" t="s">
        <v>23</v>
      </c>
      <c r="U10" s="13" t="s">
        <v>24</v>
      </c>
      <c r="V10" s="10"/>
    </row>
    <row r="11" spans="5:22" ht="112.5" x14ac:dyDescent="0.25">
      <c r="E11" s="14">
        <v>1</v>
      </c>
      <c r="F11" s="15" t="s">
        <v>25</v>
      </c>
      <c r="G11" s="16" t="s">
        <v>26</v>
      </c>
      <c r="H11" s="17" t="s">
        <v>27</v>
      </c>
      <c r="I11" s="18"/>
      <c r="J11" s="18" t="s">
        <v>28</v>
      </c>
      <c r="K11" s="18" t="s">
        <v>29</v>
      </c>
      <c r="L11" s="18" t="s">
        <v>30</v>
      </c>
      <c r="M11" s="18" t="s">
        <v>31</v>
      </c>
      <c r="N11" s="18" t="s">
        <v>32</v>
      </c>
      <c r="O11" s="18" t="s">
        <v>33</v>
      </c>
      <c r="P11" s="18" t="s">
        <v>34</v>
      </c>
      <c r="Q11" s="18" t="s">
        <v>35</v>
      </c>
      <c r="R11" s="18" t="s">
        <v>36</v>
      </c>
      <c r="S11" s="18" t="s">
        <v>37</v>
      </c>
      <c r="T11" s="18" t="s">
        <v>38</v>
      </c>
      <c r="U11" s="18" t="s">
        <v>39</v>
      </c>
      <c r="V11" s="19"/>
    </row>
    <row r="12" spans="5:22" ht="18.75" x14ac:dyDescent="0.25">
      <c r="E12" s="14">
        <v>2</v>
      </c>
      <c r="F12" s="15" t="s">
        <v>40</v>
      </c>
      <c r="G12" s="16" t="s">
        <v>26</v>
      </c>
      <c r="H12" s="20" t="s">
        <v>41</v>
      </c>
      <c r="I12" s="16" t="s">
        <v>26</v>
      </c>
      <c r="J12" s="16" t="s">
        <v>26</v>
      </c>
      <c r="K12" s="16" t="s">
        <v>26</v>
      </c>
      <c r="L12" s="16" t="s">
        <v>26</v>
      </c>
      <c r="M12" s="16" t="s">
        <v>26</v>
      </c>
      <c r="N12" s="16" t="s">
        <v>26</v>
      </c>
      <c r="O12" s="16" t="s">
        <v>26</v>
      </c>
      <c r="P12" s="16" t="s">
        <v>26</v>
      </c>
      <c r="Q12" s="16" t="s">
        <v>26</v>
      </c>
      <c r="R12" s="16" t="s">
        <v>26</v>
      </c>
      <c r="S12" s="16" t="s">
        <v>26</v>
      </c>
      <c r="T12" s="16" t="s">
        <v>26</v>
      </c>
      <c r="U12" s="16" t="s">
        <v>26</v>
      </c>
      <c r="V12" s="19"/>
    </row>
    <row r="13" spans="5:22" ht="18.75" x14ac:dyDescent="0.25">
      <c r="E13" s="14" t="s">
        <v>42</v>
      </c>
      <c r="F13" s="21" t="s">
        <v>43</v>
      </c>
      <c r="G13" s="16" t="s">
        <v>26</v>
      </c>
      <c r="H13" s="20" t="s">
        <v>44</v>
      </c>
      <c r="I13" s="16" t="s">
        <v>26</v>
      </c>
      <c r="J13" s="16" t="s">
        <v>26</v>
      </c>
      <c r="K13" s="16" t="s">
        <v>26</v>
      </c>
      <c r="L13" s="16" t="s">
        <v>26</v>
      </c>
      <c r="M13" s="16" t="s">
        <v>26</v>
      </c>
      <c r="N13" s="16" t="s">
        <v>26</v>
      </c>
      <c r="O13" s="16" t="s">
        <v>26</v>
      </c>
      <c r="P13" s="16" t="s">
        <v>26</v>
      </c>
      <c r="Q13" s="16" t="s">
        <v>26</v>
      </c>
      <c r="R13" s="16" t="s">
        <v>26</v>
      </c>
      <c r="S13" s="16" t="s">
        <v>26</v>
      </c>
      <c r="T13" s="16" t="s">
        <v>26</v>
      </c>
      <c r="U13" s="16" t="s">
        <v>26</v>
      </c>
      <c r="V13" s="19"/>
    </row>
    <row r="14" spans="5:22" ht="78.75" x14ac:dyDescent="0.25">
      <c r="E14" s="14" t="s">
        <v>10</v>
      </c>
      <c r="F14" s="15" t="s">
        <v>45</v>
      </c>
      <c r="G14" s="16" t="s">
        <v>26</v>
      </c>
      <c r="H14" s="17" t="s">
        <v>46</v>
      </c>
      <c r="I14" s="16" t="s">
        <v>26</v>
      </c>
      <c r="J14" s="16" t="s">
        <v>26</v>
      </c>
      <c r="K14" s="16" t="s">
        <v>26</v>
      </c>
      <c r="L14" s="16" t="s">
        <v>26</v>
      </c>
      <c r="M14" s="16" t="s">
        <v>26</v>
      </c>
      <c r="N14" s="16" t="s">
        <v>26</v>
      </c>
      <c r="O14" s="16" t="s">
        <v>26</v>
      </c>
      <c r="P14" s="16" t="s">
        <v>26</v>
      </c>
      <c r="Q14" s="16" t="s">
        <v>26</v>
      </c>
      <c r="R14" s="16" t="s">
        <v>26</v>
      </c>
      <c r="S14" s="16" t="s">
        <v>26</v>
      </c>
      <c r="T14" s="16" t="s">
        <v>26</v>
      </c>
      <c r="U14" s="16" t="s">
        <v>26</v>
      </c>
      <c r="V14" s="19"/>
    </row>
    <row r="15" spans="5:22" ht="56.25" x14ac:dyDescent="0.25">
      <c r="E15" s="14" t="s">
        <v>11</v>
      </c>
      <c r="F15" s="15" t="s">
        <v>47</v>
      </c>
      <c r="G15" s="16" t="s">
        <v>26</v>
      </c>
      <c r="H15" s="18" t="s">
        <v>48</v>
      </c>
      <c r="I15" s="16" t="s">
        <v>26</v>
      </c>
      <c r="J15" s="16" t="s">
        <v>26</v>
      </c>
      <c r="K15" s="16" t="s">
        <v>26</v>
      </c>
      <c r="L15" s="16" t="s">
        <v>26</v>
      </c>
      <c r="M15" s="16" t="s">
        <v>26</v>
      </c>
      <c r="N15" s="16" t="s">
        <v>26</v>
      </c>
      <c r="O15" s="16" t="s">
        <v>26</v>
      </c>
      <c r="P15" s="16" t="s">
        <v>26</v>
      </c>
      <c r="Q15" s="16" t="s">
        <v>26</v>
      </c>
      <c r="R15" s="16" t="s">
        <v>26</v>
      </c>
      <c r="S15" s="16" t="s">
        <v>26</v>
      </c>
      <c r="T15" s="16" t="s">
        <v>26</v>
      </c>
      <c r="U15" s="16" t="s">
        <v>26</v>
      </c>
      <c r="V15" s="19"/>
    </row>
    <row r="16" spans="5:22" ht="22.5" x14ac:dyDescent="0.25">
      <c r="E16" s="14" t="s">
        <v>49</v>
      </c>
      <c r="F16" s="15" t="s">
        <v>50</v>
      </c>
      <c r="G16" s="16" t="s">
        <v>26</v>
      </c>
      <c r="H16" s="18" t="s">
        <v>51</v>
      </c>
      <c r="I16" s="16" t="s">
        <v>26</v>
      </c>
      <c r="J16" s="16" t="s">
        <v>26</v>
      </c>
      <c r="K16" s="16" t="s">
        <v>26</v>
      </c>
      <c r="L16" s="16" t="s">
        <v>26</v>
      </c>
      <c r="M16" s="16" t="s">
        <v>26</v>
      </c>
      <c r="N16" s="16" t="s">
        <v>26</v>
      </c>
      <c r="O16" s="16" t="s">
        <v>26</v>
      </c>
      <c r="P16" s="16" t="s">
        <v>26</v>
      </c>
      <c r="Q16" s="16" t="s">
        <v>26</v>
      </c>
      <c r="R16" s="16" t="s">
        <v>26</v>
      </c>
      <c r="S16" s="16" t="s">
        <v>26</v>
      </c>
      <c r="T16" s="16" t="s">
        <v>26</v>
      </c>
      <c r="U16" s="16" t="s">
        <v>26</v>
      </c>
      <c r="V16" s="19"/>
    </row>
    <row r="17" spans="2:22" ht="22.5" x14ac:dyDescent="0.25">
      <c r="E17" s="14" t="s">
        <v>52</v>
      </c>
      <c r="F17" s="15" t="s">
        <v>53</v>
      </c>
      <c r="G17" s="16" t="s">
        <v>26</v>
      </c>
      <c r="H17" s="22" t="s">
        <v>54</v>
      </c>
      <c r="I17" s="20"/>
      <c r="J17" s="20" t="s">
        <v>54</v>
      </c>
      <c r="K17" s="20" t="s">
        <v>54</v>
      </c>
      <c r="L17" s="20" t="s">
        <v>54</v>
      </c>
      <c r="M17" s="20" t="s">
        <v>54</v>
      </c>
      <c r="N17" s="20" t="s">
        <v>54</v>
      </c>
      <c r="O17" s="20" t="s">
        <v>54</v>
      </c>
      <c r="P17" s="20" t="s">
        <v>54</v>
      </c>
      <c r="Q17" s="20" t="s">
        <v>54</v>
      </c>
      <c r="R17" s="20" t="s">
        <v>54</v>
      </c>
      <c r="S17" s="20" t="s">
        <v>54</v>
      </c>
      <c r="T17" s="20" t="s">
        <v>54</v>
      </c>
      <c r="U17" s="20" t="s">
        <v>54</v>
      </c>
      <c r="V17" s="19"/>
    </row>
    <row r="18" spans="2:22" ht="22.5" x14ac:dyDescent="0.25">
      <c r="E18" s="14" t="s">
        <v>55</v>
      </c>
      <c r="F18" s="15" t="s">
        <v>56</v>
      </c>
      <c r="G18" s="16" t="s">
        <v>26</v>
      </c>
      <c r="H18" s="22" t="s">
        <v>57</v>
      </c>
      <c r="I18" s="20"/>
      <c r="J18" s="20" t="s">
        <v>57</v>
      </c>
      <c r="K18" s="20" t="s">
        <v>57</v>
      </c>
      <c r="L18" s="20" t="s">
        <v>57</v>
      </c>
      <c r="M18" s="20" t="s">
        <v>57</v>
      </c>
      <c r="N18" s="20" t="s">
        <v>57</v>
      </c>
      <c r="O18" s="20" t="s">
        <v>57</v>
      </c>
      <c r="P18" s="20" t="s">
        <v>57</v>
      </c>
      <c r="Q18" s="20" t="s">
        <v>57</v>
      </c>
      <c r="R18" s="20" t="s">
        <v>57</v>
      </c>
      <c r="S18" s="20" t="s">
        <v>57</v>
      </c>
      <c r="T18" s="20" t="s">
        <v>57</v>
      </c>
      <c r="U18" s="20" t="s">
        <v>57</v>
      </c>
      <c r="V18" s="19"/>
    </row>
    <row r="19" spans="2:22" ht="56.25" x14ac:dyDescent="0.25">
      <c r="E19" s="14" t="s">
        <v>58</v>
      </c>
      <c r="F19" s="15" t="s">
        <v>59</v>
      </c>
      <c r="G19" s="16" t="s">
        <v>60</v>
      </c>
      <c r="H19" s="23">
        <v>348990.51990999997</v>
      </c>
      <c r="I19" s="23">
        <v>0</v>
      </c>
      <c r="J19" s="23">
        <v>41.631150000000005</v>
      </c>
      <c r="K19" s="23">
        <v>48352.320758000002</v>
      </c>
      <c r="L19" s="23">
        <v>40.612065999999999</v>
      </c>
      <c r="M19" s="23">
        <v>175.94110599999999</v>
      </c>
      <c r="N19" s="23">
        <v>10800.72539</v>
      </c>
      <c r="O19" s="23">
        <v>73274.328089999995</v>
      </c>
      <c r="P19" s="23">
        <v>69071.586421999993</v>
      </c>
      <c r="Q19" s="23">
        <v>18331.681303999998</v>
      </c>
      <c r="R19" s="23">
        <v>16931.787240000001</v>
      </c>
      <c r="S19" s="23">
        <v>2765.6574700000001</v>
      </c>
      <c r="T19" s="23">
        <v>102542.99563</v>
      </c>
      <c r="U19" s="23">
        <v>6661.2532839999994</v>
      </c>
      <c r="V19" s="24"/>
    </row>
    <row r="20" spans="2:22" ht="18.75" hidden="1" x14ac:dyDescent="0.25">
      <c r="B20" s="69" t="s">
        <v>61</v>
      </c>
      <c r="E20" s="14" t="str">
        <f>B20</f>
        <v>8.0</v>
      </c>
      <c r="F20" s="25"/>
      <c r="G20" s="16" t="s">
        <v>60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4"/>
    </row>
    <row r="21" spans="2:22" ht="18.75" hidden="1" x14ac:dyDescent="0.25">
      <c r="B21" s="69"/>
      <c r="C21" s="1">
        <v>1</v>
      </c>
      <c r="E21" s="26" t="str">
        <f>B20&amp;"."&amp;C21</f>
        <v>8.0.1</v>
      </c>
      <c r="F21" s="27"/>
      <c r="G21" s="28" t="s">
        <v>60</v>
      </c>
      <c r="H21" s="29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24"/>
    </row>
    <row r="22" spans="2:22" ht="18.75" hidden="1" x14ac:dyDescent="0.25">
      <c r="B22" s="69"/>
      <c r="E22" s="31"/>
      <c r="F22" s="32" t="s">
        <v>62</v>
      </c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24"/>
    </row>
    <row r="23" spans="2:22" ht="18.75" x14ac:dyDescent="0.25">
      <c r="B23" s="69" t="s">
        <v>63</v>
      </c>
      <c r="D23" s="8"/>
      <c r="E23" s="35" t="str">
        <f>B23</f>
        <v>8.1</v>
      </c>
      <c r="F23" s="25">
        <v>2020</v>
      </c>
      <c r="G23" s="36" t="s">
        <v>60</v>
      </c>
      <c r="H23" s="37">
        <v>88262.228579999995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4"/>
    </row>
    <row r="24" spans="2:22" ht="22.5" x14ac:dyDescent="0.25">
      <c r="B24" s="69"/>
      <c r="C24" s="1">
        <v>1</v>
      </c>
      <c r="E24" s="38" t="str">
        <f>B23&amp;"."&amp;C24</f>
        <v>8.1.1</v>
      </c>
      <c r="F24" s="27" t="s">
        <v>64</v>
      </c>
      <c r="G24" s="16" t="s">
        <v>60</v>
      </c>
      <c r="H24" s="29">
        <v>20216.093379999998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24"/>
    </row>
    <row r="25" spans="2:22" ht="18.75" x14ac:dyDescent="0.25">
      <c r="B25" s="69"/>
      <c r="C25" s="1">
        <v>2</v>
      </c>
      <c r="E25" s="26" t="str">
        <f>$B$23&amp;"."&amp;$C$25</f>
        <v>8.1.2</v>
      </c>
      <c r="F25" s="27" t="s">
        <v>65</v>
      </c>
      <c r="G25" s="28" t="s">
        <v>60</v>
      </c>
      <c r="H25" s="29">
        <v>68046.135200000004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24"/>
    </row>
    <row r="26" spans="2:22" ht="18.75" x14ac:dyDescent="0.25">
      <c r="B26" s="69"/>
      <c r="E26" s="39"/>
      <c r="F26" s="32" t="s">
        <v>62</v>
      </c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24"/>
    </row>
    <row r="27" spans="2:22" ht="18.75" x14ac:dyDescent="0.25">
      <c r="B27" s="69" t="s">
        <v>66</v>
      </c>
      <c r="D27" s="8" t="s">
        <v>0</v>
      </c>
      <c r="E27" s="14" t="str">
        <f>B27</f>
        <v>8.2</v>
      </c>
      <c r="F27" s="25">
        <v>2021</v>
      </c>
      <c r="G27" s="16" t="s">
        <v>60</v>
      </c>
      <c r="H27" s="23">
        <v>78314.832123333326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4"/>
    </row>
    <row r="28" spans="2:22" ht="22.5" x14ac:dyDescent="0.25">
      <c r="B28" s="69"/>
      <c r="C28" s="1">
        <v>1</v>
      </c>
      <c r="E28" s="26" t="str">
        <f>B27&amp;"."&amp;C28</f>
        <v>8.2.1</v>
      </c>
      <c r="F28" s="27" t="s">
        <v>64</v>
      </c>
      <c r="G28" s="28" t="s">
        <v>60</v>
      </c>
      <c r="H28" s="29">
        <v>8515.9261705133322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24"/>
    </row>
    <row r="29" spans="2:22" ht="18.75" x14ac:dyDescent="0.25">
      <c r="B29" s="69"/>
      <c r="C29" s="1">
        <v>2</v>
      </c>
      <c r="E29" s="26" t="str">
        <f>$B$27&amp;"."&amp;$C$29</f>
        <v>8.2.2</v>
      </c>
      <c r="F29" s="27" t="s">
        <v>65</v>
      </c>
      <c r="G29" s="28" t="s">
        <v>60</v>
      </c>
      <c r="H29" s="29">
        <v>65774.225952819994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24"/>
    </row>
    <row r="30" spans="2:22" ht="18.75" x14ac:dyDescent="0.25">
      <c r="B30" s="69"/>
      <c r="C30" s="1">
        <v>3</v>
      </c>
      <c r="E30" s="26" t="str">
        <f>$B$27&amp;"."&amp;$C$30</f>
        <v>8.2.3</v>
      </c>
      <c r="F30" s="27" t="s">
        <v>67</v>
      </c>
      <c r="G30" s="28" t="s">
        <v>60</v>
      </c>
      <c r="H30" s="29">
        <v>4024.68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4"/>
    </row>
    <row r="31" spans="2:22" ht="18.75" x14ac:dyDescent="0.25">
      <c r="B31" s="69"/>
      <c r="E31" s="31"/>
      <c r="F31" s="32" t="s">
        <v>62</v>
      </c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24"/>
    </row>
    <row r="32" spans="2:22" ht="18.75" x14ac:dyDescent="0.25">
      <c r="B32" s="69" t="s">
        <v>68</v>
      </c>
      <c r="D32" s="8" t="s">
        <v>0</v>
      </c>
      <c r="E32" s="14" t="str">
        <f>B32</f>
        <v>8.3</v>
      </c>
      <c r="F32" s="25">
        <v>2022</v>
      </c>
      <c r="G32" s="16" t="s">
        <v>60</v>
      </c>
      <c r="H32" s="23">
        <v>348990.51991000003</v>
      </c>
      <c r="I32" s="23">
        <v>0</v>
      </c>
      <c r="J32" s="23">
        <v>41.631150000000005</v>
      </c>
      <c r="K32" s="23">
        <v>48352.320758000002</v>
      </c>
      <c r="L32" s="23">
        <v>40.612065999999999</v>
      </c>
      <c r="M32" s="23">
        <v>175.94110599999999</v>
      </c>
      <c r="N32" s="23">
        <v>10800.72539</v>
      </c>
      <c r="O32" s="23">
        <v>73274.328089999995</v>
      </c>
      <c r="P32" s="23">
        <v>69071.586421999993</v>
      </c>
      <c r="Q32" s="23">
        <v>18331.681303999998</v>
      </c>
      <c r="R32" s="23">
        <v>16931.787240000001</v>
      </c>
      <c r="S32" s="23">
        <v>2765.6574700000001</v>
      </c>
      <c r="T32" s="23">
        <v>102542.99563</v>
      </c>
      <c r="U32" s="23">
        <v>6661.2532839999994</v>
      </c>
      <c r="V32" s="24"/>
    </row>
    <row r="33" spans="2:22" ht="22.5" x14ac:dyDescent="0.25">
      <c r="B33" s="69"/>
      <c r="C33" s="1">
        <v>1</v>
      </c>
      <c r="E33" s="26" t="str">
        <f>B32&amp;"."&amp;C33</f>
        <v>8.3.1</v>
      </c>
      <c r="F33" s="27" t="s">
        <v>64</v>
      </c>
      <c r="G33" s="28" t="s">
        <v>60</v>
      </c>
      <c r="H33" s="29">
        <v>228115.84297600001</v>
      </c>
      <c r="I33" s="30"/>
      <c r="J33" s="30">
        <v>41.631150000000005</v>
      </c>
      <c r="K33" s="30">
        <v>48352.320758000002</v>
      </c>
      <c r="L33" s="30">
        <v>40.612065999999999</v>
      </c>
      <c r="M33" s="30">
        <v>175.94110599999999</v>
      </c>
      <c r="N33" s="30">
        <v>10800.72539</v>
      </c>
      <c r="O33" s="30">
        <v>73274.328089999995</v>
      </c>
      <c r="P33" s="30">
        <v>69071.586421999993</v>
      </c>
      <c r="Q33" s="30">
        <v>0</v>
      </c>
      <c r="R33" s="30">
        <v>16931.787240000001</v>
      </c>
      <c r="S33" s="30">
        <v>2765.6574700000001</v>
      </c>
      <c r="T33" s="30">
        <v>0</v>
      </c>
      <c r="U33" s="30">
        <v>6661.2532839999994</v>
      </c>
      <c r="V33" s="24"/>
    </row>
    <row r="34" spans="2:22" ht="18.75" x14ac:dyDescent="0.25">
      <c r="B34" s="69"/>
      <c r="C34" s="1">
        <v>2</v>
      </c>
      <c r="E34" s="26" t="str">
        <f>$B$32&amp;"."&amp;$C$34</f>
        <v>8.3.2</v>
      </c>
      <c r="F34" s="27" t="s">
        <v>67</v>
      </c>
      <c r="G34" s="28" t="s">
        <v>60</v>
      </c>
      <c r="H34" s="29">
        <v>92102.39572</v>
      </c>
      <c r="I34" s="30"/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92102.39572</v>
      </c>
      <c r="U34" s="30">
        <v>0</v>
      </c>
      <c r="V34" s="24"/>
    </row>
    <row r="35" spans="2:22" ht="18.75" x14ac:dyDescent="0.25">
      <c r="B35" s="69"/>
      <c r="C35" s="1">
        <v>3</v>
      </c>
      <c r="E35" s="26" t="str">
        <f>$B$32&amp;"."&amp;$C$35</f>
        <v>8.3.3</v>
      </c>
      <c r="F35" s="27" t="s">
        <v>65</v>
      </c>
      <c r="G35" s="28" t="s">
        <v>60</v>
      </c>
      <c r="H35" s="29">
        <v>26801.681303999998</v>
      </c>
      <c r="I35" s="30"/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18331.681303999998</v>
      </c>
      <c r="R35" s="30">
        <v>0</v>
      </c>
      <c r="S35" s="30">
        <v>0</v>
      </c>
      <c r="T35" s="30">
        <v>8470</v>
      </c>
      <c r="U35" s="30">
        <v>0</v>
      </c>
      <c r="V35" s="24"/>
    </row>
    <row r="36" spans="2:22" ht="18.75" x14ac:dyDescent="0.25">
      <c r="B36" s="69"/>
      <c r="C36" s="1">
        <v>4</v>
      </c>
      <c r="E36" s="26" t="str">
        <f>$B$32&amp;"."&amp;$C$36</f>
        <v>8.3.4</v>
      </c>
      <c r="F36" s="27" t="s">
        <v>69</v>
      </c>
      <c r="G36" s="28" t="s">
        <v>60</v>
      </c>
      <c r="H36" s="29">
        <v>1970.5999099999999</v>
      </c>
      <c r="I36" s="30"/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1970.5999099999999</v>
      </c>
      <c r="U36" s="30">
        <v>0</v>
      </c>
      <c r="V36" s="24"/>
    </row>
    <row r="37" spans="2:22" ht="18.75" x14ac:dyDescent="0.25">
      <c r="B37" s="69"/>
      <c r="E37" s="31"/>
      <c r="F37" s="32" t="s">
        <v>62</v>
      </c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24"/>
    </row>
    <row r="38" spans="2:22" ht="18.75" x14ac:dyDescent="0.25">
      <c r="B38" s="69" t="s">
        <v>70</v>
      </c>
      <c r="D38" s="8" t="s">
        <v>0</v>
      </c>
      <c r="E38" s="14" t="str">
        <f>B38</f>
        <v>8.4</v>
      </c>
      <c r="F38" s="25">
        <v>2023</v>
      </c>
      <c r="G38" s="16" t="s">
        <v>60</v>
      </c>
      <c r="H38" s="23">
        <v>1816382.4089406321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4"/>
    </row>
    <row r="39" spans="2:22" ht="22.5" x14ac:dyDescent="0.25">
      <c r="B39" s="69"/>
      <c r="C39" s="1">
        <v>1</v>
      </c>
      <c r="E39" s="26" t="str">
        <f>B38&amp;"."&amp;C39</f>
        <v>8.4.1</v>
      </c>
      <c r="F39" s="27" t="s">
        <v>64</v>
      </c>
      <c r="G39" s="28" t="s">
        <v>60</v>
      </c>
      <c r="H39" s="29">
        <v>270070.52570482687</v>
      </c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24"/>
    </row>
    <row r="40" spans="2:22" ht="18.75" x14ac:dyDescent="0.25">
      <c r="B40" s="69"/>
      <c r="C40" s="1">
        <v>2</v>
      </c>
      <c r="E40" s="26" t="str">
        <f>$B$38&amp;"."&amp;$C$40</f>
        <v>8.4.2</v>
      </c>
      <c r="F40" s="27" t="s">
        <v>65</v>
      </c>
      <c r="G40" s="28" t="s">
        <v>60</v>
      </c>
      <c r="H40" s="29">
        <v>31576.4041958054</v>
      </c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24"/>
    </row>
    <row r="41" spans="2:22" ht="18.75" x14ac:dyDescent="0.25">
      <c r="B41" s="69"/>
      <c r="C41" s="1">
        <v>3</v>
      </c>
      <c r="E41" s="26" t="str">
        <f>$B$38&amp;"."&amp;$C$41</f>
        <v>8.4.3</v>
      </c>
      <c r="F41" s="27" t="s">
        <v>67</v>
      </c>
      <c r="G41" s="28" t="s">
        <v>60</v>
      </c>
      <c r="H41" s="29">
        <v>1514735.4790399999</v>
      </c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24"/>
    </row>
    <row r="42" spans="2:22" ht="18.75" x14ac:dyDescent="0.25">
      <c r="B42" s="69"/>
      <c r="E42" s="31"/>
      <c r="F42" s="32" t="s">
        <v>62</v>
      </c>
      <c r="G42" s="33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24"/>
    </row>
    <row r="43" spans="2:22" ht="18.75" x14ac:dyDescent="0.25">
      <c r="B43" s="69" t="s">
        <v>71</v>
      </c>
      <c r="D43" s="8" t="s">
        <v>0</v>
      </c>
      <c r="E43" s="14" t="str">
        <f>B43</f>
        <v>8.5</v>
      </c>
      <c r="F43" s="25">
        <v>2024</v>
      </c>
      <c r="G43" s="16" t="s">
        <v>60</v>
      </c>
      <c r="H43" s="23">
        <v>98222.462726399986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4"/>
    </row>
    <row r="44" spans="2:22" ht="22.5" x14ac:dyDescent="0.25">
      <c r="B44" s="69"/>
      <c r="C44" s="1">
        <v>1</v>
      </c>
      <c r="E44" s="26" t="str">
        <f>B43&amp;"."&amp;C44</f>
        <v>8.5.1</v>
      </c>
      <c r="F44" s="27" t="s">
        <v>64</v>
      </c>
      <c r="G44" s="28" t="s">
        <v>60</v>
      </c>
      <c r="H44" s="29">
        <v>77383.459999999992</v>
      </c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24"/>
    </row>
    <row r="45" spans="2:22" ht="18.75" x14ac:dyDescent="0.25">
      <c r="B45" s="69"/>
      <c r="C45" s="1">
        <v>2</v>
      </c>
      <c r="E45" s="26" t="str">
        <f>$B$43&amp;"."&amp;$C$45</f>
        <v>8.5.2</v>
      </c>
      <c r="F45" s="27" t="s">
        <v>65</v>
      </c>
      <c r="G45" s="28" t="s">
        <v>60</v>
      </c>
      <c r="H45" s="29">
        <v>20839.002726399998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24"/>
    </row>
    <row r="46" spans="2:22" ht="18.75" x14ac:dyDescent="0.25">
      <c r="B46" s="69"/>
      <c r="E46" s="31"/>
      <c r="F46" s="32" t="s">
        <v>62</v>
      </c>
      <c r="G46" s="33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24"/>
    </row>
    <row r="47" spans="2:22" ht="18.75" x14ac:dyDescent="0.25">
      <c r="B47" s="69" t="s">
        <v>72</v>
      </c>
      <c r="D47" s="8" t="s">
        <v>0</v>
      </c>
      <c r="E47" s="14" t="str">
        <f>B47</f>
        <v>8.6</v>
      </c>
      <c r="F47" s="25">
        <v>2025</v>
      </c>
      <c r="G47" s="16" t="s">
        <v>60</v>
      </c>
      <c r="H47" s="23">
        <v>92165.224885122807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4"/>
    </row>
    <row r="48" spans="2:22" ht="22.5" x14ac:dyDescent="0.25">
      <c r="B48" s="69"/>
      <c r="C48" s="1">
        <v>1</v>
      </c>
      <c r="E48" s="26" t="str">
        <f>B47&amp;"."&amp;C48</f>
        <v>8.6.1</v>
      </c>
      <c r="F48" s="27" t="s">
        <v>64</v>
      </c>
      <c r="G48" s="28" t="s">
        <v>60</v>
      </c>
      <c r="H48" s="29">
        <v>79616.989045122813</v>
      </c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24"/>
    </row>
    <row r="49" spans="2:22" ht="18.75" x14ac:dyDescent="0.25">
      <c r="B49" s="69"/>
      <c r="C49" s="1">
        <v>2</v>
      </c>
      <c r="E49" s="26" t="str">
        <f>$B$47&amp;"."&amp;$C$49</f>
        <v>8.6.2</v>
      </c>
      <c r="F49" s="27" t="s">
        <v>65</v>
      </c>
      <c r="G49" s="28" t="s">
        <v>60</v>
      </c>
      <c r="H49" s="29">
        <v>12548.235839999999</v>
      </c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24"/>
    </row>
    <row r="50" spans="2:22" ht="18.75" x14ac:dyDescent="0.25">
      <c r="B50" s="69"/>
      <c r="E50" s="31"/>
      <c r="F50" s="32" t="s">
        <v>62</v>
      </c>
      <c r="G50" s="33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24"/>
    </row>
    <row r="51" spans="2:22" ht="18.75" x14ac:dyDescent="0.25">
      <c r="B51" s="69" t="s">
        <v>73</v>
      </c>
      <c r="D51" s="8" t="s">
        <v>0</v>
      </c>
      <c r="E51" s="14" t="str">
        <f>B51</f>
        <v>8.7</v>
      </c>
      <c r="F51" s="25">
        <v>2026</v>
      </c>
      <c r="G51" s="16" t="s">
        <v>60</v>
      </c>
      <c r="H51" s="23">
        <v>69129.050573999994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4"/>
    </row>
    <row r="52" spans="2:22" ht="22.5" x14ac:dyDescent="0.25">
      <c r="B52" s="69"/>
      <c r="C52" s="1">
        <v>1</v>
      </c>
      <c r="E52" s="26" t="str">
        <f>B51&amp;"."&amp;C52</f>
        <v>8.7.1</v>
      </c>
      <c r="F52" s="27" t="s">
        <v>64</v>
      </c>
      <c r="G52" s="28" t="s">
        <v>60</v>
      </c>
      <c r="H52" s="29">
        <v>56580.814734</v>
      </c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24"/>
    </row>
    <row r="53" spans="2:22" ht="18.75" x14ac:dyDescent="0.25">
      <c r="B53" s="69"/>
      <c r="C53" s="1">
        <v>2</v>
      </c>
      <c r="E53" s="26" t="str">
        <f>$B$51&amp;"."&amp;$C$53</f>
        <v>8.7.2</v>
      </c>
      <c r="F53" s="27" t="s">
        <v>65</v>
      </c>
      <c r="G53" s="28" t="s">
        <v>60</v>
      </c>
      <c r="H53" s="29">
        <v>12548.235839999999</v>
      </c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24"/>
    </row>
    <row r="54" spans="2:22" ht="18.75" x14ac:dyDescent="0.25">
      <c r="B54" s="69"/>
      <c r="E54" s="31"/>
      <c r="F54" s="32" t="s">
        <v>62</v>
      </c>
      <c r="G54" s="33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24"/>
    </row>
    <row r="55" spans="2:22" ht="18.75" x14ac:dyDescent="0.25">
      <c r="B55" s="69" t="s">
        <v>74</v>
      </c>
      <c r="D55" s="8" t="s">
        <v>0</v>
      </c>
      <c r="E55" s="14" t="str">
        <f>B55</f>
        <v>8.8</v>
      </c>
      <c r="F55" s="25">
        <v>2027</v>
      </c>
      <c r="G55" s="16" t="s">
        <v>60</v>
      </c>
      <c r="H55" s="23">
        <v>72473.258559547714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4"/>
    </row>
    <row r="56" spans="2:22" ht="22.5" x14ac:dyDescent="0.25">
      <c r="B56" s="69"/>
      <c r="C56" s="1">
        <v>1</v>
      </c>
      <c r="E56" s="26" t="str">
        <f>B55&amp;"."&amp;C56</f>
        <v>8.8.1</v>
      </c>
      <c r="F56" s="27" t="s">
        <v>64</v>
      </c>
      <c r="G56" s="28" t="s">
        <v>60</v>
      </c>
      <c r="H56" s="29">
        <v>56624.282734</v>
      </c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24"/>
    </row>
    <row r="57" spans="2:22" ht="18.75" x14ac:dyDescent="0.25">
      <c r="B57" s="69"/>
      <c r="C57" s="1">
        <v>2</v>
      </c>
      <c r="E57" s="26" t="str">
        <f>$B$55&amp;"."&amp;$C$57</f>
        <v>8.8.2</v>
      </c>
      <c r="F57" s="27" t="s">
        <v>65</v>
      </c>
      <c r="G57" s="28" t="s">
        <v>60</v>
      </c>
      <c r="H57" s="29">
        <v>15848.975825547719</v>
      </c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24"/>
    </row>
    <row r="58" spans="2:22" ht="18.75" x14ac:dyDescent="0.25">
      <c r="B58" s="69"/>
      <c r="E58" s="31"/>
      <c r="F58" s="32" t="s">
        <v>62</v>
      </c>
      <c r="G58" s="33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24"/>
    </row>
    <row r="59" spans="2:22" ht="18.75" x14ac:dyDescent="0.25">
      <c r="B59" s="69" t="s">
        <v>75</v>
      </c>
      <c r="D59" s="8" t="s">
        <v>0</v>
      </c>
      <c r="E59" s="14" t="str">
        <f>B59</f>
        <v>8.9</v>
      </c>
      <c r="F59" s="25">
        <v>2028</v>
      </c>
      <c r="G59" s="16" t="s">
        <v>60</v>
      </c>
      <c r="H59" s="23">
        <v>68124.722450194036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4"/>
    </row>
    <row r="60" spans="2:22" ht="22.5" x14ac:dyDescent="0.25">
      <c r="B60" s="69"/>
      <c r="C60" s="1">
        <v>1</v>
      </c>
      <c r="E60" s="26" t="str">
        <f>B59&amp;"."&amp;C60</f>
        <v>8.9.1</v>
      </c>
      <c r="F60" s="27" t="s">
        <v>64</v>
      </c>
      <c r="G60" s="28" t="s">
        <v>60</v>
      </c>
      <c r="H60" s="29">
        <v>58323.011216020001</v>
      </c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24"/>
    </row>
    <row r="61" spans="2:22" ht="18.75" x14ac:dyDescent="0.25">
      <c r="B61" s="69"/>
      <c r="C61" s="1">
        <v>2</v>
      </c>
      <c r="E61" s="26" t="str">
        <f>$B$59&amp;"."&amp;$C$61</f>
        <v>8.9.2</v>
      </c>
      <c r="F61" s="27" t="s">
        <v>65</v>
      </c>
      <c r="G61" s="28" t="s">
        <v>60</v>
      </c>
      <c r="H61" s="29">
        <v>9801.7112341740394</v>
      </c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24"/>
    </row>
    <row r="62" spans="2:22" ht="18.75" x14ac:dyDescent="0.25">
      <c r="B62" s="69"/>
      <c r="E62" s="31"/>
      <c r="F62" s="32" t="s">
        <v>62</v>
      </c>
      <c r="G62" s="33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24"/>
    </row>
    <row r="63" spans="2:22" ht="18.75" x14ac:dyDescent="0.25">
      <c r="B63" s="69" t="s">
        <v>76</v>
      </c>
      <c r="D63" s="8" t="s">
        <v>0</v>
      </c>
      <c r="E63" s="14" t="str">
        <f>B63</f>
        <v>8.10</v>
      </c>
      <c r="F63" s="25">
        <v>2029</v>
      </c>
      <c r="G63" s="16" t="s">
        <v>60</v>
      </c>
      <c r="H63" s="23">
        <v>81272.805905501998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4"/>
    </row>
    <row r="64" spans="2:22" ht="22.5" x14ac:dyDescent="0.25">
      <c r="B64" s="69"/>
      <c r="C64" s="1">
        <v>1</v>
      </c>
      <c r="E64" s="26" t="str">
        <f>B63&amp;"."&amp;C64</f>
        <v>8.10.1</v>
      </c>
      <c r="F64" s="27" t="s">
        <v>64</v>
      </c>
      <c r="G64" s="28" t="s">
        <v>60</v>
      </c>
      <c r="H64" s="29">
        <v>60073.009584629661</v>
      </c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24"/>
    </row>
    <row r="65" spans="1:22" ht="18.75" x14ac:dyDescent="0.25">
      <c r="B65" s="69"/>
      <c r="C65" s="1">
        <v>2</v>
      </c>
      <c r="E65" s="26" t="str">
        <f>$B$63&amp;"."&amp;$C$65</f>
        <v>8.10.2</v>
      </c>
      <c r="F65" s="27" t="s">
        <v>65</v>
      </c>
      <c r="G65" s="28" t="s">
        <v>60</v>
      </c>
      <c r="H65" s="29">
        <v>21199.796320872334</v>
      </c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24"/>
    </row>
    <row r="66" spans="1:22" ht="18.75" x14ac:dyDescent="0.25">
      <c r="B66" s="69"/>
      <c r="E66" s="31"/>
      <c r="F66" s="32" t="s">
        <v>62</v>
      </c>
      <c r="G66" s="33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24"/>
    </row>
    <row r="67" spans="1:22" ht="18.75" x14ac:dyDescent="0.25">
      <c r="E67" s="39"/>
      <c r="F67" s="40" t="s">
        <v>77</v>
      </c>
      <c r="G67" s="4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24"/>
    </row>
    <row r="68" spans="1:22" ht="18.75" x14ac:dyDescent="0.25">
      <c r="E68" s="42" t="s">
        <v>78</v>
      </c>
      <c r="F68" s="43" t="s">
        <v>79</v>
      </c>
      <c r="G68" s="44" t="s">
        <v>26</v>
      </c>
      <c r="H68" s="44" t="s">
        <v>26</v>
      </c>
      <c r="I68" s="44" t="s">
        <v>26</v>
      </c>
      <c r="J68" s="44" t="s">
        <v>26</v>
      </c>
      <c r="K68" s="44" t="s">
        <v>26</v>
      </c>
      <c r="L68" s="44" t="s">
        <v>26</v>
      </c>
      <c r="M68" s="44" t="s">
        <v>26</v>
      </c>
      <c r="N68" s="44" t="s">
        <v>26</v>
      </c>
      <c r="O68" s="44" t="s">
        <v>26</v>
      </c>
      <c r="P68" s="44" t="s">
        <v>26</v>
      </c>
      <c r="Q68" s="44" t="s">
        <v>26</v>
      </c>
      <c r="R68" s="44" t="s">
        <v>26</v>
      </c>
      <c r="S68" s="44" t="s">
        <v>26</v>
      </c>
      <c r="T68" s="44" t="s">
        <v>26</v>
      </c>
      <c r="U68" s="44" t="s">
        <v>26</v>
      </c>
      <c r="V68" s="24"/>
    </row>
    <row r="69" spans="1:22" ht="18.75" x14ac:dyDescent="0.25">
      <c r="A69" s="45"/>
      <c r="B69" s="45"/>
      <c r="E69" s="42" t="s">
        <v>80</v>
      </c>
      <c r="F69" s="46" t="s">
        <v>81</v>
      </c>
      <c r="G69" s="44" t="s">
        <v>26</v>
      </c>
      <c r="H69" s="44" t="s">
        <v>26</v>
      </c>
      <c r="I69" s="44" t="s">
        <v>26</v>
      </c>
      <c r="J69" s="44" t="s">
        <v>26</v>
      </c>
      <c r="K69" s="44" t="s">
        <v>26</v>
      </c>
      <c r="L69" s="44" t="s">
        <v>26</v>
      </c>
      <c r="M69" s="44" t="s">
        <v>26</v>
      </c>
      <c r="N69" s="44" t="s">
        <v>26</v>
      </c>
      <c r="O69" s="44" t="s">
        <v>26</v>
      </c>
      <c r="P69" s="44" t="s">
        <v>26</v>
      </c>
      <c r="Q69" s="44" t="s">
        <v>26</v>
      </c>
      <c r="R69" s="44" t="s">
        <v>26</v>
      </c>
      <c r="S69" s="44" t="s">
        <v>26</v>
      </c>
      <c r="T69" s="44" t="s">
        <v>26</v>
      </c>
      <c r="U69" s="44" t="s">
        <v>26</v>
      </c>
      <c r="V69" s="24"/>
    </row>
    <row r="70" spans="1:22" ht="18.75" x14ac:dyDescent="0.25">
      <c r="A70" s="45"/>
      <c r="B70" s="45"/>
      <c r="E70" s="42" t="s">
        <v>82</v>
      </c>
      <c r="F70" s="47" t="s">
        <v>83</v>
      </c>
      <c r="G70" s="44" t="s">
        <v>84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24"/>
    </row>
    <row r="71" spans="1:22" ht="18.75" x14ac:dyDescent="0.25">
      <c r="A71" s="45"/>
      <c r="B71" s="45"/>
      <c r="E71" s="42" t="s">
        <v>85</v>
      </c>
      <c r="F71" s="47" t="s">
        <v>86</v>
      </c>
      <c r="G71" s="44" t="s">
        <v>84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24"/>
    </row>
    <row r="72" spans="1:22" ht="18.75" x14ac:dyDescent="0.25">
      <c r="A72" s="45"/>
      <c r="B72" s="45"/>
      <c r="E72" s="42" t="s">
        <v>87</v>
      </c>
      <c r="F72" s="46" t="s">
        <v>88</v>
      </c>
      <c r="G72" s="44" t="s">
        <v>26</v>
      </c>
      <c r="H72" s="44" t="s">
        <v>26</v>
      </c>
      <c r="I72" s="44" t="s">
        <v>26</v>
      </c>
      <c r="J72" s="44" t="s">
        <v>26</v>
      </c>
      <c r="K72" s="44" t="s">
        <v>26</v>
      </c>
      <c r="L72" s="44" t="s">
        <v>26</v>
      </c>
      <c r="M72" s="44" t="s">
        <v>26</v>
      </c>
      <c r="N72" s="44" t="s">
        <v>26</v>
      </c>
      <c r="O72" s="44" t="s">
        <v>26</v>
      </c>
      <c r="P72" s="44" t="s">
        <v>26</v>
      </c>
      <c r="Q72" s="44" t="s">
        <v>26</v>
      </c>
      <c r="R72" s="44" t="s">
        <v>26</v>
      </c>
      <c r="S72" s="44" t="s">
        <v>26</v>
      </c>
      <c r="T72" s="44" t="s">
        <v>26</v>
      </c>
      <c r="U72" s="44" t="s">
        <v>26</v>
      </c>
      <c r="V72" s="49"/>
    </row>
    <row r="73" spans="1:22" ht="18.75" x14ac:dyDescent="0.25">
      <c r="A73" s="45"/>
      <c r="B73" s="45"/>
      <c r="E73" s="42" t="s">
        <v>89</v>
      </c>
      <c r="F73" s="47" t="s">
        <v>83</v>
      </c>
      <c r="G73" s="44" t="s">
        <v>90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9"/>
    </row>
    <row r="74" spans="1:22" ht="18.75" x14ac:dyDescent="0.25">
      <c r="A74" s="45"/>
      <c r="B74" s="45"/>
      <c r="E74" s="42" t="s">
        <v>91</v>
      </c>
      <c r="F74" s="47" t="s">
        <v>86</v>
      </c>
      <c r="G74" s="44" t="s">
        <v>90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9"/>
    </row>
    <row r="75" spans="1:22" ht="22.5" x14ac:dyDescent="0.25">
      <c r="A75" s="45"/>
      <c r="B75" s="45"/>
      <c r="E75" s="42" t="s">
        <v>92</v>
      </c>
      <c r="F75" s="46" t="s">
        <v>93</v>
      </c>
      <c r="G75" s="44" t="s">
        <v>26</v>
      </c>
      <c r="H75" s="44" t="s">
        <v>26</v>
      </c>
      <c r="I75" s="44" t="s">
        <v>26</v>
      </c>
      <c r="J75" s="44" t="s">
        <v>26</v>
      </c>
      <c r="K75" s="44" t="s">
        <v>26</v>
      </c>
      <c r="L75" s="44" t="s">
        <v>26</v>
      </c>
      <c r="M75" s="44" t="s">
        <v>26</v>
      </c>
      <c r="N75" s="44" t="s">
        <v>26</v>
      </c>
      <c r="O75" s="44" t="s">
        <v>26</v>
      </c>
      <c r="P75" s="44" t="s">
        <v>26</v>
      </c>
      <c r="Q75" s="44" t="s">
        <v>26</v>
      </c>
      <c r="R75" s="44" t="s">
        <v>26</v>
      </c>
      <c r="S75" s="44" t="s">
        <v>26</v>
      </c>
      <c r="T75" s="44" t="s">
        <v>26</v>
      </c>
      <c r="U75" s="44" t="s">
        <v>26</v>
      </c>
      <c r="V75" s="49"/>
    </row>
    <row r="76" spans="1:22" ht="18.75" x14ac:dyDescent="0.25">
      <c r="A76" s="45"/>
      <c r="B76" s="45"/>
      <c r="E76" s="42" t="s">
        <v>94</v>
      </c>
      <c r="F76" s="47" t="s">
        <v>83</v>
      </c>
      <c r="G76" s="44" t="s">
        <v>95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9"/>
    </row>
    <row r="77" spans="1:22" ht="18.75" x14ac:dyDescent="0.25">
      <c r="A77" s="45"/>
      <c r="B77" s="45"/>
      <c r="E77" s="42" t="s">
        <v>96</v>
      </c>
      <c r="F77" s="47" t="s">
        <v>86</v>
      </c>
      <c r="G77" s="44" t="s">
        <v>95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9"/>
    </row>
    <row r="78" spans="1:22" ht="18.75" x14ac:dyDescent="0.25">
      <c r="A78" s="45"/>
      <c r="B78" s="45"/>
      <c r="E78" s="42" t="s">
        <v>97</v>
      </c>
      <c r="F78" s="46" t="s">
        <v>98</v>
      </c>
      <c r="G78" s="44" t="s">
        <v>26</v>
      </c>
      <c r="H78" s="44" t="s">
        <v>26</v>
      </c>
      <c r="I78" s="44" t="s">
        <v>26</v>
      </c>
      <c r="J78" s="44" t="s">
        <v>26</v>
      </c>
      <c r="K78" s="44" t="s">
        <v>26</v>
      </c>
      <c r="L78" s="44" t="s">
        <v>26</v>
      </c>
      <c r="M78" s="44" t="s">
        <v>26</v>
      </c>
      <c r="N78" s="44" t="s">
        <v>26</v>
      </c>
      <c r="O78" s="44" t="s">
        <v>26</v>
      </c>
      <c r="P78" s="44" t="s">
        <v>26</v>
      </c>
      <c r="Q78" s="44" t="s">
        <v>26</v>
      </c>
      <c r="R78" s="44" t="s">
        <v>26</v>
      </c>
      <c r="S78" s="44" t="s">
        <v>26</v>
      </c>
      <c r="T78" s="44" t="s">
        <v>26</v>
      </c>
      <c r="U78" s="44" t="s">
        <v>26</v>
      </c>
      <c r="V78" s="49"/>
    </row>
    <row r="79" spans="1:22" ht="18.75" x14ac:dyDescent="0.25">
      <c r="A79" s="45"/>
      <c r="B79" s="45"/>
      <c r="E79" s="42" t="s">
        <v>99</v>
      </c>
      <c r="F79" s="47" t="s">
        <v>83</v>
      </c>
      <c r="G79" s="44" t="s">
        <v>100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9"/>
    </row>
    <row r="80" spans="1:22" ht="18.75" x14ac:dyDescent="0.25">
      <c r="A80" s="45"/>
      <c r="B80" s="45"/>
      <c r="E80" s="42" t="s">
        <v>101</v>
      </c>
      <c r="F80" s="47" t="s">
        <v>86</v>
      </c>
      <c r="G80" s="44" t="s">
        <v>100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9"/>
    </row>
    <row r="81" spans="1:22" ht="22.5" x14ac:dyDescent="0.25">
      <c r="A81" s="45"/>
      <c r="B81" s="45"/>
      <c r="E81" s="42" t="s">
        <v>102</v>
      </c>
      <c r="F81" s="46" t="s">
        <v>103</v>
      </c>
      <c r="G81" s="44" t="s">
        <v>26</v>
      </c>
      <c r="H81" s="44" t="s">
        <v>26</v>
      </c>
      <c r="I81" s="44" t="s">
        <v>26</v>
      </c>
      <c r="J81" s="44" t="s">
        <v>26</v>
      </c>
      <c r="K81" s="44" t="s">
        <v>26</v>
      </c>
      <c r="L81" s="44" t="s">
        <v>26</v>
      </c>
      <c r="M81" s="44" t="s">
        <v>26</v>
      </c>
      <c r="N81" s="44" t="s">
        <v>26</v>
      </c>
      <c r="O81" s="44" t="s">
        <v>26</v>
      </c>
      <c r="P81" s="44" t="s">
        <v>26</v>
      </c>
      <c r="Q81" s="44" t="s">
        <v>26</v>
      </c>
      <c r="R81" s="44" t="s">
        <v>26</v>
      </c>
      <c r="S81" s="44" t="s">
        <v>26</v>
      </c>
      <c r="T81" s="44" t="s">
        <v>26</v>
      </c>
      <c r="U81" s="44" t="s">
        <v>26</v>
      </c>
      <c r="V81" s="49"/>
    </row>
    <row r="82" spans="1:22" ht="18.75" x14ac:dyDescent="0.25">
      <c r="A82" s="45"/>
      <c r="B82" s="45"/>
      <c r="E82" s="42" t="s">
        <v>104</v>
      </c>
      <c r="F82" s="47" t="s">
        <v>83</v>
      </c>
      <c r="G82" s="44" t="s">
        <v>100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9"/>
    </row>
    <row r="83" spans="1:22" ht="18.75" x14ac:dyDescent="0.25">
      <c r="A83" s="45"/>
      <c r="B83" s="45"/>
      <c r="E83" s="42" t="s">
        <v>105</v>
      </c>
      <c r="F83" s="47" t="s">
        <v>86</v>
      </c>
      <c r="G83" s="44" t="s">
        <v>100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9"/>
    </row>
    <row r="84" spans="1:22" ht="22.5" x14ac:dyDescent="0.25">
      <c r="A84" s="45"/>
      <c r="B84" s="45"/>
      <c r="E84" s="42" t="s">
        <v>106</v>
      </c>
      <c r="F84" s="46" t="s">
        <v>107</v>
      </c>
      <c r="G84" s="44" t="s">
        <v>26</v>
      </c>
      <c r="H84" s="44" t="s">
        <v>26</v>
      </c>
      <c r="I84" s="44" t="s">
        <v>26</v>
      </c>
      <c r="J84" s="44" t="s">
        <v>26</v>
      </c>
      <c r="K84" s="44" t="s">
        <v>26</v>
      </c>
      <c r="L84" s="44" t="s">
        <v>26</v>
      </c>
      <c r="M84" s="44" t="s">
        <v>26</v>
      </c>
      <c r="N84" s="44" t="s">
        <v>26</v>
      </c>
      <c r="O84" s="44" t="s">
        <v>26</v>
      </c>
      <c r="P84" s="44" t="s">
        <v>26</v>
      </c>
      <c r="Q84" s="44" t="s">
        <v>26</v>
      </c>
      <c r="R84" s="44" t="s">
        <v>26</v>
      </c>
      <c r="S84" s="44" t="s">
        <v>26</v>
      </c>
      <c r="T84" s="44" t="s">
        <v>26</v>
      </c>
      <c r="U84" s="44" t="s">
        <v>26</v>
      </c>
      <c r="V84" s="49"/>
    </row>
    <row r="85" spans="1:22" ht="18.75" x14ac:dyDescent="0.25">
      <c r="A85" s="45"/>
      <c r="B85" s="45"/>
      <c r="E85" s="42" t="s">
        <v>108</v>
      </c>
      <c r="F85" s="47" t="s">
        <v>83</v>
      </c>
      <c r="G85" s="44" t="s">
        <v>109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9"/>
    </row>
    <row r="86" spans="1:22" ht="18.75" x14ac:dyDescent="0.25">
      <c r="A86" s="45"/>
      <c r="B86" s="45"/>
      <c r="E86" s="42" t="s">
        <v>110</v>
      </c>
      <c r="F86" s="47" t="s">
        <v>86</v>
      </c>
      <c r="G86" s="44" t="s">
        <v>109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9"/>
    </row>
    <row r="87" spans="1:22" ht="18.75" x14ac:dyDescent="0.25">
      <c r="A87" s="45"/>
      <c r="B87" s="45"/>
      <c r="E87" s="42" t="s">
        <v>111</v>
      </c>
      <c r="F87" s="46" t="s">
        <v>112</v>
      </c>
      <c r="G87" s="44" t="s">
        <v>26</v>
      </c>
      <c r="H87" s="44" t="s">
        <v>26</v>
      </c>
      <c r="I87" s="44" t="s">
        <v>26</v>
      </c>
      <c r="J87" s="44" t="s">
        <v>26</v>
      </c>
      <c r="K87" s="44" t="s">
        <v>26</v>
      </c>
      <c r="L87" s="44" t="s">
        <v>26</v>
      </c>
      <c r="M87" s="44" t="s">
        <v>26</v>
      </c>
      <c r="N87" s="44" t="s">
        <v>26</v>
      </c>
      <c r="O87" s="44" t="s">
        <v>26</v>
      </c>
      <c r="P87" s="44" t="s">
        <v>26</v>
      </c>
      <c r="Q87" s="44" t="s">
        <v>26</v>
      </c>
      <c r="R87" s="44" t="s">
        <v>26</v>
      </c>
      <c r="S87" s="44" t="s">
        <v>26</v>
      </c>
      <c r="T87" s="44" t="s">
        <v>26</v>
      </c>
      <c r="U87" s="44" t="s">
        <v>26</v>
      </c>
      <c r="V87" s="49"/>
    </row>
    <row r="88" spans="1:22" ht="18.75" x14ac:dyDescent="0.25">
      <c r="A88" s="45"/>
      <c r="B88" s="45"/>
      <c r="E88" s="42" t="s">
        <v>113</v>
      </c>
      <c r="F88" s="47" t="s">
        <v>83</v>
      </c>
      <c r="G88" s="44" t="s">
        <v>114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9"/>
    </row>
    <row r="89" spans="1:22" ht="18.75" x14ac:dyDescent="0.25">
      <c r="A89" s="45"/>
      <c r="B89" s="45"/>
      <c r="E89" s="42" t="s">
        <v>115</v>
      </c>
      <c r="F89" s="47" t="s">
        <v>86</v>
      </c>
      <c r="G89" s="44" t="s">
        <v>114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9"/>
    </row>
    <row r="90" spans="1:22" ht="18.75" x14ac:dyDescent="0.25">
      <c r="A90" s="45"/>
      <c r="B90" s="45"/>
      <c r="E90" s="42" t="s">
        <v>116</v>
      </c>
      <c r="F90" s="46" t="s">
        <v>117</v>
      </c>
      <c r="G90" s="44" t="s">
        <v>26</v>
      </c>
      <c r="H90" s="44" t="s">
        <v>26</v>
      </c>
      <c r="I90" s="44" t="s">
        <v>26</v>
      </c>
      <c r="J90" s="44" t="s">
        <v>26</v>
      </c>
      <c r="K90" s="44" t="s">
        <v>26</v>
      </c>
      <c r="L90" s="44" t="s">
        <v>26</v>
      </c>
      <c r="M90" s="44" t="s">
        <v>26</v>
      </c>
      <c r="N90" s="44" t="s">
        <v>26</v>
      </c>
      <c r="O90" s="44" t="s">
        <v>26</v>
      </c>
      <c r="P90" s="44" t="s">
        <v>26</v>
      </c>
      <c r="Q90" s="44" t="s">
        <v>26</v>
      </c>
      <c r="R90" s="44" t="s">
        <v>26</v>
      </c>
      <c r="S90" s="44" t="s">
        <v>26</v>
      </c>
      <c r="T90" s="44" t="s">
        <v>26</v>
      </c>
      <c r="U90" s="44" t="s">
        <v>26</v>
      </c>
      <c r="V90" s="49"/>
    </row>
    <row r="91" spans="1:22" ht="18.75" x14ac:dyDescent="0.25">
      <c r="A91" s="45"/>
      <c r="B91" s="45"/>
      <c r="E91" s="42" t="s">
        <v>118</v>
      </c>
      <c r="F91" s="47" t="s">
        <v>83</v>
      </c>
      <c r="G91" s="44" t="s">
        <v>119</v>
      </c>
      <c r="H91" s="48">
        <v>0.28657896773643732</v>
      </c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9"/>
    </row>
    <row r="92" spans="1:22" ht="18.75" x14ac:dyDescent="0.25">
      <c r="A92" s="45"/>
      <c r="B92" s="45"/>
      <c r="E92" s="42" t="s">
        <v>120</v>
      </c>
      <c r="F92" s="47" t="s">
        <v>86</v>
      </c>
      <c r="G92" s="44" t="s">
        <v>119</v>
      </c>
      <c r="H92" s="48">
        <v>0.32619845901435085</v>
      </c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9"/>
    </row>
    <row r="93" spans="1:22" ht="18.75" x14ac:dyDescent="0.25">
      <c r="A93" s="45"/>
      <c r="B93" s="45"/>
      <c r="E93" s="42" t="s">
        <v>121</v>
      </c>
      <c r="F93" s="46" t="s">
        <v>122</v>
      </c>
      <c r="G93" s="44" t="s">
        <v>26</v>
      </c>
      <c r="H93" s="44" t="s">
        <v>26</v>
      </c>
      <c r="I93" s="44" t="s">
        <v>26</v>
      </c>
      <c r="J93" s="44" t="s">
        <v>26</v>
      </c>
      <c r="K93" s="44" t="s">
        <v>26</v>
      </c>
      <c r="L93" s="44" t="s">
        <v>26</v>
      </c>
      <c r="M93" s="44" t="s">
        <v>26</v>
      </c>
      <c r="N93" s="44" t="s">
        <v>26</v>
      </c>
      <c r="O93" s="44" t="s">
        <v>26</v>
      </c>
      <c r="P93" s="44" t="s">
        <v>26</v>
      </c>
      <c r="Q93" s="44" t="s">
        <v>26</v>
      </c>
      <c r="R93" s="44" t="s">
        <v>26</v>
      </c>
      <c r="S93" s="44" t="s">
        <v>26</v>
      </c>
      <c r="T93" s="44" t="s">
        <v>26</v>
      </c>
      <c r="U93" s="44" t="s">
        <v>26</v>
      </c>
      <c r="V93" s="49"/>
    </row>
    <row r="94" spans="1:22" ht="18.75" x14ac:dyDescent="0.25">
      <c r="A94" s="45"/>
      <c r="B94" s="45"/>
      <c r="E94" s="42" t="s">
        <v>123</v>
      </c>
      <c r="F94" s="47" t="s">
        <v>83</v>
      </c>
      <c r="G94" s="44" t="s">
        <v>124</v>
      </c>
      <c r="H94" s="48">
        <v>5.9863785563835821</v>
      </c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9"/>
    </row>
    <row r="95" spans="1:22" ht="18.75" x14ac:dyDescent="0.25">
      <c r="A95" s="45"/>
      <c r="B95" s="45"/>
      <c r="E95" s="42" t="s">
        <v>125</v>
      </c>
      <c r="F95" s="47" t="s">
        <v>86</v>
      </c>
      <c r="G95" s="44" t="s">
        <v>124</v>
      </c>
      <c r="H95" s="48">
        <v>6.1957964601769913</v>
      </c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9"/>
    </row>
    <row r="96" spans="1:22" ht="18.75" x14ac:dyDescent="0.25">
      <c r="A96" s="45"/>
      <c r="B96" s="45"/>
      <c r="E96" s="42" t="s">
        <v>126</v>
      </c>
      <c r="F96" s="46" t="s">
        <v>127</v>
      </c>
      <c r="G96" s="44" t="s">
        <v>26</v>
      </c>
      <c r="H96" s="44" t="s">
        <v>26</v>
      </c>
      <c r="I96" s="44" t="s">
        <v>26</v>
      </c>
      <c r="J96" s="44" t="s">
        <v>26</v>
      </c>
      <c r="K96" s="44" t="s">
        <v>26</v>
      </c>
      <c r="L96" s="44" t="s">
        <v>26</v>
      </c>
      <c r="M96" s="44" t="s">
        <v>26</v>
      </c>
      <c r="N96" s="44" t="s">
        <v>26</v>
      </c>
      <c r="O96" s="44" t="s">
        <v>26</v>
      </c>
      <c r="P96" s="44" t="s">
        <v>26</v>
      </c>
      <c r="Q96" s="44" t="s">
        <v>26</v>
      </c>
      <c r="R96" s="44" t="s">
        <v>26</v>
      </c>
      <c r="S96" s="44" t="s">
        <v>26</v>
      </c>
      <c r="T96" s="44" t="s">
        <v>26</v>
      </c>
      <c r="U96" s="44" t="s">
        <v>26</v>
      </c>
      <c r="V96" s="49"/>
    </row>
    <row r="97" spans="1:22" ht="18.75" x14ac:dyDescent="0.25">
      <c r="A97" s="45"/>
      <c r="B97" s="45"/>
      <c r="E97" s="42" t="s">
        <v>128</v>
      </c>
      <c r="F97" s="47" t="s">
        <v>83</v>
      </c>
      <c r="G97" s="44" t="s">
        <v>129</v>
      </c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9"/>
    </row>
    <row r="98" spans="1:22" ht="18.75" x14ac:dyDescent="0.25">
      <c r="A98" s="45"/>
      <c r="B98" s="45"/>
      <c r="E98" s="42" t="s">
        <v>130</v>
      </c>
      <c r="F98" s="47" t="s">
        <v>86</v>
      </c>
      <c r="G98" s="44" t="s">
        <v>129</v>
      </c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9"/>
    </row>
    <row r="99" spans="1:22" ht="18.75" hidden="1" x14ac:dyDescent="0.25">
      <c r="A99" s="45"/>
      <c r="B99" s="69" t="s">
        <v>126</v>
      </c>
      <c r="E99" s="42" t="str">
        <f>B99</f>
        <v>9.10</v>
      </c>
      <c r="F99" s="50"/>
      <c r="G99" s="51"/>
      <c r="H99" s="44" t="s">
        <v>26</v>
      </c>
      <c r="I99" s="44" t="s">
        <v>26</v>
      </c>
      <c r="J99" s="44" t="s">
        <v>26</v>
      </c>
      <c r="K99" s="44" t="s">
        <v>26</v>
      </c>
      <c r="L99" s="44" t="s">
        <v>26</v>
      </c>
      <c r="M99" s="44" t="s">
        <v>26</v>
      </c>
      <c r="N99" s="44" t="s">
        <v>26</v>
      </c>
      <c r="O99" s="44" t="s">
        <v>26</v>
      </c>
      <c r="P99" s="44" t="s">
        <v>26</v>
      </c>
      <c r="Q99" s="44" t="s">
        <v>26</v>
      </c>
      <c r="R99" s="44" t="s">
        <v>26</v>
      </c>
      <c r="S99" s="44" t="s">
        <v>26</v>
      </c>
      <c r="T99" s="44" t="s">
        <v>26</v>
      </c>
      <c r="U99" s="44" t="s">
        <v>26</v>
      </c>
      <c r="V99" s="49"/>
    </row>
    <row r="100" spans="1:22" ht="18.75" hidden="1" x14ac:dyDescent="0.25">
      <c r="A100" s="45"/>
      <c r="B100" s="69"/>
      <c r="E100" s="52" t="str">
        <f>B99&amp;".1"</f>
        <v>9.10.1</v>
      </c>
      <c r="F100" s="47" t="s">
        <v>83</v>
      </c>
      <c r="G100" s="52" t="str">
        <f>IF(G99="","x",G99)</f>
        <v>x</v>
      </c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9"/>
    </row>
    <row r="101" spans="1:22" ht="18.75" hidden="1" x14ac:dyDescent="0.25">
      <c r="A101" s="45"/>
      <c r="B101" s="69"/>
      <c r="E101" s="52" t="str">
        <f>B99&amp;".2"</f>
        <v>9.10.2</v>
      </c>
      <c r="F101" s="47" t="s">
        <v>86</v>
      </c>
      <c r="G101" s="52" t="str">
        <f>IF(G99="","x",G99)</f>
        <v>x</v>
      </c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9"/>
    </row>
    <row r="102" spans="1:22" ht="18.75" x14ac:dyDescent="0.25">
      <c r="E102" s="53"/>
      <c r="F102" s="54" t="s">
        <v>131</v>
      </c>
      <c r="G102" s="54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49"/>
    </row>
    <row r="103" spans="1:22" ht="22.5" x14ac:dyDescent="0.25">
      <c r="B103" s="2" t="s">
        <v>132</v>
      </c>
      <c r="E103" s="14" t="s">
        <v>133</v>
      </c>
      <c r="F103" s="15" t="s">
        <v>134</v>
      </c>
      <c r="G103" s="16" t="s">
        <v>26</v>
      </c>
      <c r="H103" s="16" t="s">
        <v>26</v>
      </c>
      <c r="I103" s="16" t="s">
        <v>26</v>
      </c>
      <c r="J103" s="16" t="s">
        <v>26</v>
      </c>
      <c r="K103" s="16" t="s">
        <v>26</v>
      </c>
      <c r="L103" s="16" t="s">
        <v>26</v>
      </c>
      <c r="M103" s="16" t="s">
        <v>26</v>
      </c>
      <c r="N103" s="16" t="s">
        <v>26</v>
      </c>
      <c r="O103" s="16" t="s">
        <v>26</v>
      </c>
      <c r="P103" s="16" t="s">
        <v>26</v>
      </c>
      <c r="Q103" s="16" t="s">
        <v>26</v>
      </c>
      <c r="R103" s="16" t="s">
        <v>26</v>
      </c>
      <c r="S103" s="16" t="s">
        <v>26</v>
      </c>
      <c r="T103" s="16" t="s">
        <v>26</v>
      </c>
      <c r="U103" s="16" t="s">
        <v>26</v>
      </c>
      <c r="V103" s="49"/>
    </row>
    <row r="104" spans="1:22" ht="22.5" x14ac:dyDescent="0.25">
      <c r="B104" s="69" t="s">
        <v>135</v>
      </c>
      <c r="E104" s="14" t="str">
        <f>B104</f>
        <v>10.0</v>
      </c>
      <c r="F104" s="21" t="s">
        <v>136</v>
      </c>
      <c r="G104" s="16" t="s">
        <v>60</v>
      </c>
      <c r="H104" s="23">
        <v>283689.80549399997</v>
      </c>
      <c r="I104" s="23">
        <v>41.631150000000005</v>
      </c>
      <c r="J104" s="23">
        <v>48352.320758000002</v>
      </c>
      <c r="K104" s="23">
        <v>40.612065999999999</v>
      </c>
      <c r="L104" s="23">
        <v>175.94110599999999</v>
      </c>
      <c r="M104" s="23">
        <v>10800.72539</v>
      </c>
      <c r="N104" s="23">
        <v>73274.328089999995</v>
      </c>
      <c r="O104" s="23">
        <v>69071.586421999993</v>
      </c>
      <c r="P104" s="23">
        <v>36663.362607999996</v>
      </c>
      <c r="Q104" s="23">
        <v>16931.787240000001</v>
      </c>
      <c r="R104" s="23">
        <v>2765.6574700000001</v>
      </c>
      <c r="S104" s="23">
        <v>18910.599910000001</v>
      </c>
      <c r="T104" s="23">
        <v>6661.2532839999994</v>
      </c>
      <c r="U104" s="23">
        <v>0</v>
      </c>
      <c r="V104" s="49"/>
    </row>
    <row r="105" spans="1:22" ht="18.75" x14ac:dyDescent="0.25">
      <c r="B105" s="69"/>
      <c r="E105" s="38" t="str">
        <f>B104&amp;".1"</f>
        <v>10.0.1</v>
      </c>
      <c r="F105" s="56" t="s">
        <v>137</v>
      </c>
      <c r="G105" s="16" t="s">
        <v>60</v>
      </c>
      <c r="H105" s="23">
        <v>1317.5545999999999</v>
      </c>
      <c r="I105" s="23">
        <v>41.631150000000005</v>
      </c>
      <c r="J105" s="23">
        <v>952.82657999999992</v>
      </c>
      <c r="K105" s="23">
        <v>40.503189999999996</v>
      </c>
      <c r="L105" s="23">
        <v>0</v>
      </c>
      <c r="M105" s="23">
        <v>0</v>
      </c>
      <c r="N105" s="23">
        <v>0</v>
      </c>
      <c r="O105" s="23">
        <v>248.18237999999999</v>
      </c>
      <c r="P105" s="23">
        <v>0</v>
      </c>
      <c r="Q105" s="23">
        <v>0</v>
      </c>
      <c r="R105" s="23">
        <v>34.411299999999997</v>
      </c>
      <c r="S105" s="23">
        <v>0</v>
      </c>
      <c r="T105" s="23">
        <v>0</v>
      </c>
      <c r="U105" s="23">
        <v>0</v>
      </c>
      <c r="V105" s="49"/>
    </row>
    <row r="106" spans="1:22" ht="18.75" x14ac:dyDescent="0.25">
      <c r="B106" s="69"/>
      <c r="E106" s="38" t="str">
        <f>B104&amp;".2"</f>
        <v>10.0.2</v>
      </c>
      <c r="F106" s="56" t="s">
        <v>138</v>
      </c>
      <c r="G106" s="16" t="s">
        <v>60</v>
      </c>
      <c r="H106" s="23">
        <v>37287.893773999996</v>
      </c>
      <c r="I106" s="23">
        <v>0</v>
      </c>
      <c r="J106" s="23">
        <v>909.34845999999993</v>
      </c>
      <c r="K106" s="23">
        <v>0</v>
      </c>
      <c r="L106" s="23">
        <v>0</v>
      </c>
      <c r="M106" s="23">
        <v>0</v>
      </c>
      <c r="N106" s="23">
        <v>76</v>
      </c>
      <c r="O106" s="23">
        <v>236.85775000000001</v>
      </c>
      <c r="P106" s="23">
        <v>29455.867200000001</v>
      </c>
      <c r="Q106" s="23">
        <v>0</v>
      </c>
      <c r="R106" s="23">
        <v>56.697240000000008</v>
      </c>
      <c r="S106" s="23">
        <v>0</v>
      </c>
      <c r="T106" s="23">
        <v>6553.1231239999997</v>
      </c>
      <c r="U106" s="23">
        <v>0</v>
      </c>
      <c r="V106" s="49"/>
    </row>
    <row r="107" spans="1:22" ht="18.75" x14ac:dyDescent="0.25">
      <c r="B107" s="69"/>
      <c r="E107" s="38" t="str">
        <f>B104&amp;".3"</f>
        <v>10.0.3</v>
      </c>
      <c r="F107" s="56" t="s">
        <v>139</v>
      </c>
      <c r="G107" s="16" t="s">
        <v>60</v>
      </c>
      <c r="H107" s="23">
        <v>81496.171301779919</v>
      </c>
      <c r="I107" s="23">
        <v>0</v>
      </c>
      <c r="J107" s="23">
        <v>6637.4902057183999</v>
      </c>
      <c r="K107" s="23">
        <v>0</v>
      </c>
      <c r="L107" s="23">
        <v>4.4176200000000003</v>
      </c>
      <c r="M107" s="23">
        <v>8059.9278148231206</v>
      </c>
      <c r="N107" s="23">
        <v>34759.257953238404</v>
      </c>
      <c r="O107" s="23">
        <v>9275.0207100000007</v>
      </c>
      <c r="P107" s="23">
        <v>5790.3074879999986</v>
      </c>
      <c r="Q107" s="23">
        <v>0</v>
      </c>
      <c r="R107" s="23">
        <v>29.749510000000001</v>
      </c>
      <c r="S107" s="23">
        <v>16940</v>
      </c>
      <c r="T107" s="23">
        <v>0</v>
      </c>
      <c r="U107" s="23">
        <v>0</v>
      </c>
      <c r="V107" s="49"/>
    </row>
    <row r="108" spans="1:22" ht="18.75" x14ac:dyDescent="0.25">
      <c r="B108" s="69"/>
      <c r="E108" s="38" t="str">
        <f>B104&amp;".4"</f>
        <v>10.0.4</v>
      </c>
      <c r="F108" s="56" t="s">
        <v>140</v>
      </c>
      <c r="G108" s="16" t="s">
        <v>60</v>
      </c>
      <c r="H108" s="23">
        <v>163588.18581822005</v>
      </c>
      <c r="I108" s="23">
        <v>0</v>
      </c>
      <c r="J108" s="23">
        <v>39852.655512281599</v>
      </c>
      <c r="K108" s="23">
        <v>0.10887600000000042</v>
      </c>
      <c r="L108" s="23">
        <v>171.52348599999999</v>
      </c>
      <c r="M108" s="23">
        <v>2740.7975751768795</v>
      </c>
      <c r="N108" s="23">
        <v>38439.070136761598</v>
      </c>
      <c r="O108" s="23">
        <v>59311.525581999995</v>
      </c>
      <c r="P108" s="23">
        <v>1417.1879200000001</v>
      </c>
      <c r="Q108" s="23">
        <v>16931.787240000001</v>
      </c>
      <c r="R108" s="23">
        <v>2644.7994200000003</v>
      </c>
      <c r="S108" s="23">
        <v>1970.5999099999999</v>
      </c>
      <c r="T108" s="23">
        <v>108.13016</v>
      </c>
      <c r="U108" s="23">
        <v>0</v>
      </c>
      <c r="V108" s="49"/>
    </row>
    <row r="109" spans="1:22" ht="18.75" hidden="1" x14ac:dyDescent="0.25">
      <c r="B109" s="69" t="s">
        <v>135</v>
      </c>
      <c r="E109" s="14" t="str">
        <f>B109</f>
        <v>10.0</v>
      </c>
      <c r="F109" s="57"/>
      <c r="G109" s="16" t="s">
        <v>60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49"/>
    </row>
    <row r="110" spans="1:22" ht="18.75" hidden="1" x14ac:dyDescent="0.25">
      <c r="A110" s="58"/>
      <c r="B110" s="69"/>
      <c r="E110" s="38" t="str">
        <f>B109&amp;".1"</f>
        <v>10.0.1</v>
      </c>
      <c r="F110" s="56" t="s">
        <v>137</v>
      </c>
      <c r="G110" s="16" t="s">
        <v>60</v>
      </c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49"/>
    </row>
    <row r="111" spans="1:22" ht="18.75" hidden="1" x14ac:dyDescent="0.25">
      <c r="B111" s="69"/>
      <c r="E111" s="38" t="str">
        <f>B109&amp;".2"</f>
        <v>10.0.2</v>
      </c>
      <c r="F111" s="56" t="s">
        <v>138</v>
      </c>
      <c r="G111" s="16" t="s">
        <v>60</v>
      </c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49"/>
    </row>
    <row r="112" spans="1:22" ht="18.75" hidden="1" x14ac:dyDescent="0.25">
      <c r="B112" s="69"/>
      <c r="E112" s="38" t="str">
        <f>B109&amp;".3"</f>
        <v>10.0.3</v>
      </c>
      <c r="F112" s="56" t="s">
        <v>139</v>
      </c>
      <c r="G112" s="16" t="s">
        <v>60</v>
      </c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49"/>
    </row>
    <row r="113" spans="1:22" ht="18.75" hidden="1" x14ac:dyDescent="0.25">
      <c r="B113" s="69"/>
      <c r="E113" s="38" t="str">
        <f>B109&amp;".4"</f>
        <v>10.0.4</v>
      </c>
      <c r="F113" s="56" t="s">
        <v>140</v>
      </c>
      <c r="G113" s="16" t="s">
        <v>60</v>
      </c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49"/>
    </row>
    <row r="114" spans="1:22" ht="22.5" x14ac:dyDescent="0.25">
      <c r="B114" s="69" t="s">
        <v>141</v>
      </c>
      <c r="E114" s="14" t="str">
        <f>B114</f>
        <v>10.1</v>
      </c>
      <c r="F114" s="57" t="s">
        <v>64</v>
      </c>
      <c r="G114" s="16" t="s">
        <v>60</v>
      </c>
      <c r="H114" s="23">
        <v>228115.84297599999</v>
      </c>
      <c r="I114" s="23">
        <v>41.631150000000005</v>
      </c>
      <c r="J114" s="23">
        <v>48352.320758000002</v>
      </c>
      <c r="K114" s="23">
        <v>40.612065999999999</v>
      </c>
      <c r="L114" s="23">
        <v>175.94110599999999</v>
      </c>
      <c r="M114" s="23">
        <v>10800.72539</v>
      </c>
      <c r="N114" s="23">
        <v>73274.328089999995</v>
      </c>
      <c r="O114" s="23">
        <v>69071.586421999993</v>
      </c>
      <c r="P114" s="23">
        <v>0</v>
      </c>
      <c r="Q114" s="23">
        <v>16931.787240000001</v>
      </c>
      <c r="R114" s="23">
        <v>2765.6574700000001</v>
      </c>
      <c r="S114" s="23">
        <v>0</v>
      </c>
      <c r="T114" s="23">
        <v>6661.2532839999994</v>
      </c>
      <c r="U114" s="23">
        <v>0</v>
      </c>
      <c r="V114" s="49"/>
    </row>
    <row r="115" spans="1:22" ht="18.75" x14ac:dyDescent="0.25">
      <c r="B115" s="69"/>
      <c r="E115" s="38" t="str">
        <f>B114&amp;".1"</f>
        <v>10.1.1</v>
      </c>
      <c r="F115" s="56" t="s">
        <v>137</v>
      </c>
      <c r="G115" s="16" t="s">
        <v>60</v>
      </c>
      <c r="H115" s="29">
        <v>1317.5545999999999</v>
      </c>
      <c r="I115" s="29">
        <v>41.631150000000005</v>
      </c>
      <c r="J115" s="29">
        <v>952.82657999999992</v>
      </c>
      <c r="K115" s="29">
        <v>40.503189999999996</v>
      </c>
      <c r="L115" s="29">
        <v>0</v>
      </c>
      <c r="M115" s="29">
        <v>0</v>
      </c>
      <c r="N115" s="29">
        <v>0</v>
      </c>
      <c r="O115" s="29">
        <v>248.18237999999999</v>
      </c>
      <c r="P115" s="29">
        <v>0</v>
      </c>
      <c r="Q115" s="29">
        <v>0</v>
      </c>
      <c r="R115" s="29">
        <v>34.411299999999997</v>
      </c>
      <c r="S115" s="29">
        <v>0</v>
      </c>
      <c r="T115" s="29">
        <v>0</v>
      </c>
      <c r="U115" s="29">
        <v>0</v>
      </c>
      <c r="V115" s="49"/>
    </row>
    <row r="116" spans="1:22" ht="18.75" x14ac:dyDescent="0.25">
      <c r="B116" s="69"/>
      <c r="E116" s="38" t="str">
        <f>B114&amp;".2"</f>
        <v>10.1.2</v>
      </c>
      <c r="F116" s="56" t="s">
        <v>138</v>
      </c>
      <c r="G116" s="16" t="s">
        <v>60</v>
      </c>
      <c r="H116" s="29">
        <v>7832.0265739999995</v>
      </c>
      <c r="I116" s="29">
        <v>0</v>
      </c>
      <c r="J116" s="29">
        <v>909.34845999999993</v>
      </c>
      <c r="K116" s="29">
        <v>0</v>
      </c>
      <c r="L116" s="29">
        <v>0</v>
      </c>
      <c r="M116" s="29">
        <v>0</v>
      </c>
      <c r="N116" s="29">
        <v>76</v>
      </c>
      <c r="O116" s="29">
        <v>236.85775000000001</v>
      </c>
      <c r="P116" s="29">
        <v>0</v>
      </c>
      <c r="Q116" s="29">
        <v>0</v>
      </c>
      <c r="R116" s="29">
        <v>56.697240000000008</v>
      </c>
      <c r="S116" s="29">
        <v>0</v>
      </c>
      <c r="T116" s="29">
        <v>6553.1231239999997</v>
      </c>
      <c r="U116" s="29">
        <v>0</v>
      </c>
      <c r="V116" s="49"/>
    </row>
    <row r="117" spans="1:22" ht="18.75" x14ac:dyDescent="0.25">
      <c r="B117" s="69"/>
      <c r="E117" s="38" t="str">
        <f>B114&amp;".3"</f>
        <v>10.1.3</v>
      </c>
      <c r="F117" s="56" t="s">
        <v>139</v>
      </c>
      <c r="G117" s="16" t="s">
        <v>60</v>
      </c>
      <c r="H117" s="29">
        <v>58765.863813779921</v>
      </c>
      <c r="I117" s="29">
        <v>0</v>
      </c>
      <c r="J117" s="29">
        <v>6637.4902057183999</v>
      </c>
      <c r="K117" s="29">
        <v>0</v>
      </c>
      <c r="L117" s="29">
        <v>4.4176200000000003</v>
      </c>
      <c r="M117" s="29">
        <v>8059.9278148231206</v>
      </c>
      <c r="N117" s="29">
        <v>34759.257953238404</v>
      </c>
      <c r="O117" s="29">
        <v>9275.0207100000007</v>
      </c>
      <c r="P117" s="29">
        <v>0</v>
      </c>
      <c r="Q117" s="29">
        <v>0</v>
      </c>
      <c r="R117" s="29">
        <v>29.749510000000001</v>
      </c>
      <c r="S117" s="29">
        <v>0</v>
      </c>
      <c r="T117" s="29">
        <v>0</v>
      </c>
      <c r="U117" s="29">
        <v>0</v>
      </c>
      <c r="V117" s="49"/>
    </row>
    <row r="118" spans="1:22" ht="18.75" x14ac:dyDescent="0.25">
      <c r="B118" s="69"/>
      <c r="E118" s="38" t="str">
        <f>B114&amp;".4"</f>
        <v>10.1.4</v>
      </c>
      <c r="F118" s="56" t="s">
        <v>140</v>
      </c>
      <c r="G118" s="16" t="s">
        <v>60</v>
      </c>
      <c r="H118" s="29">
        <v>160200.39798822007</v>
      </c>
      <c r="I118" s="29">
        <v>0</v>
      </c>
      <c r="J118" s="29">
        <v>39852.655512281599</v>
      </c>
      <c r="K118" s="29">
        <v>0.10887600000000042</v>
      </c>
      <c r="L118" s="29">
        <v>171.52348599999999</v>
      </c>
      <c r="M118" s="29">
        <v>2740.7975751768795</v>
      </c>
      <c r="N118" s="29">
        <v>38439.070136761598</v>
      </c>
      <c r="O118" s="29">
        <v>59311.525581999995</v>
      </c>
      <c r="P118" s="29">
        <v>0</v>
      </c>
      <c r="Q118" s="29">
        <v>16931.787240000001</v>
      </c>
      <c r="R118" s="29">
        <v>2644.7994200000003</v>
      </c>
      <c r="S118" s="29">
        <v>0</v>
      </c>
      <c r="T118" s="29">
        <v>108.13016</v>
      </c>
      <c r="U118" s="29">
        <v>0</v>
      </c>
      <c r="V118" s="49"/>
    </row>
    <row r="119" spans="1:22" ht="18.75" x14ac:dyDescent="0.25">
      <c r="B119" s="69" t="s">
        <v>142</v>
      </c>
      <c r="E119" s="14" t="str">
        <f>B119</f>
        <v>10.2</v>
      </c>
      <c r="F119" s="57" t="s">
        <v>67</v>
      </c>
      <c r="G119" s="16" t="s">
        <v>60</v>
      </c>
      <c r="H119" s="23">
        <v>26801.681303999998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18331.681303999998</v>
      </c>
      <c r="Q119" s="23">
        <v>0</v>
      </c>
      <c r="R119" s="23">
        <v>0</v>
      </c>
      <c r="S119" s="23">
        <v>8470</v>
      </c>
      <c r="T119" s="23">
        <v>0</v>
      </c>
      <c r="U119" s="23">
        <v>0</v>
      </c>
      <c r="V119" s="49"/>
    </row>
    <row r="120" spans="1:22" ht="18.75" x14ac:dyDescent="0.25">
      <c r="A120" s="58"/>
      <c r="B120" s="69"/>
      <c r="E120" s="38" t="str">
        <f>B119&amp;".1"</f>
        <v>10.2.1</v>
      </c>
      <c r="F120" s="56" t="s">
        <v>137</v>
      </c>
      <c r="G120" s="16" t="s">
        <v>60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  <c r="V120" s="49"/>
    </row>
    <row r="121" spans="1:22" ht="18.75" x14ac:dyDescent="0.25">
      <c r="B121" s="69"/>
      <c r="E121" s="38" t="str">
        <f>B119&amp;".2"</f>
        <v>10.2.2</v>
      </c>
      <c r="F121" s="56" t="s">
        <v>138</v>
      </c>
      <c r="G121" s="16" t="s">
        <v>60</v>
      </c>
      <c r="H121" s="29">
        <v>14727.9336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14727.9336</v>
      </c>
      <c r="Q121" s="29">
        <v>0</v>
      </c>
      <c r="R121" s="29">
        <v>0</v>
      </c>
      <c r="S121" s="29">
        <v>0</v>
      </c>
      <c r="T121" s="29">
        <v>0</v>
      </c>
      <c r="U121" s="29">
        <v>0</v>
      </c>
      <c r="V121" s="49"/>
    </row>
    <row r="122" spans="1:22" ht="18.75" x14ac:dyDescent="0.25">
      <c r="B122" s="69"/>
      <c r="E122" s="38" t="str">
        <f>B119&amp;".3"</f>
        <v>10.2.3</v>
      </c>
      <c r="F122" s="56" t="s">
        <v>139</v>
      </c>
      <c r="G122" s="16" t="s">
        <v>60</v>
      </c>
      <c r="H122" s="29">
        <v>11365.153743999999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2895.1537439999993</v>
      </c>
      <c r="Q122" s="29">
        <v>0</v>
      </c>
      <c r="R122" s="29">
        <v>0</v>
      </c>
      <c r="S122" s="29">
        <v>8470</v>
      </c>
      <c r="T122" s="29">
        <v>0</v>
      </c>
      <c r="U122" s="29">
        <v>0</v>
      </c>
      <c r="V122" s="49"/>
    </row>
    <row r="123" spans="1:22" ht="18.75" x14ac:dyDescent="0.25">
      <c r="B123" s="69"/>
      <c r="E123" s="38" t="str">
        <f>B119&amp;".4"</f>
        <v>10.2.4</v>
      </c>
      <c r="F123" s="56" t="s">
        <v>140</v>
      </c>
      <c r="G123" s="16" t="s">
        <v>60</v>
      </c>
      <c r="H123" s="29">
        <v>708.59396000000004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708.59396000000004</v>
      </c>
      <c r="Q123" s="29">
        <v>0</v>
      </c>
      <c r="R123" s="29">
        <v>0</v>
      </c>
      <c r="S123" s="29">
        <v>0</v>
      </c>
      <c r="T123" s="29">
        <v>0</v>
      </c>
      <c r="U123" s="29">
        <v>0</v>
      </c>
      <c r="V123" s="49"/>
    </row>
    <row r="124" spans="1:22" ht="18.75" x14ac:dyDescent="0.25">
      <c r="B124" s="69" t="s">
        <v>143</v>
      </c>
      <c r="E124" s="14" t="str">
        <f>B124</f>
        <v>10.3</v>
      </c>
      <c r="F124" s="57" t="s">
        <v>65</v>
      </c>
      <c r="G124" s="16" t="s">
        <v>60</v>
      </c>
      <c r="H124" s="23">
        <v>26801.681303999998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18331.681303999998</v>
      </c>
      <c r="Q124" s="23">
        <v>0</v>
      </c>
      <c r="R124" s="23">
        <v>0</v>
      </c>
      <c r="S124" s="23">
        <v>8470</v>
      </c>
      <c r="T124" s="23">
        <v>0</v>
      </c>
      <c r="U124" s="23">
        <v>0</v>
      </c>
      <c r="V124" s="49"/>
    </row>
    <row r="125" spans="1:22" ht="18.75" x14ac:dyDescent="0.25">
      <c r="A125" s="58"/>
      <c r="B125" s="69"/>
      <c r="E125" s="38" t="str">
        <f>B124&amp;".1"</f>
        <v>10.3.1</v>
      </c>
      <c r="F125" s="56" t="s">
        <v>137</v>
      </c>
      <c r="G125" s="16" t="s">
        <v>60</v>
      </c>
      <c r="H125" s="29">
        <v>0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29">
        <v>0</v>
      </c>
      <c r="V125" s="49"/>
    </row>
    <row r="126" spans="1:22" ht="18.75" x14ac:dyDescent="0.25">
      <c r="B126" s="69"/>
      <c r="E126" s="38" t="str">
        <f>B124&amp;".2"</f>
        <v>10.3.2</v>
      </c>
      <c r="F126" s="56" t="s">
        <v>138</v>
      </c>
      <c r="G126" s="16" t="s">
        <v>60</v>
      </c>
      <c r="H126" s="29">
        <v>14727.9336</v>
      </c>
      <c r="I126" s="29">
        <v>0</v>
      </c>
      <c r="J126" s="29">
        <v>0</v>
      </c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14727.9336</v>
      </c>
      <c r="Q126" s="29">
        <v>0</v>
      </c>
      <c r="R126" s="29">
        <v>0</v>
      </c>
      <c r="S126" s="29">
        <v>0</v>
      </c>
      <c r="T126" s="29">
        <v>0</v>
      </c>
      <c r="U126" s="29">
        <v>0</v>
      </c>
      <c r="V126" s="49"/>
    </row>
    <row r="127" spans="1:22" ht="18.75" x14ac:dyDescent="0.25">
      <c r="B127" s="69"/>
      <c r="E127" s="38" t="str">
        <f>B124&amp;".3"</f>
        <v>10.3.3</v>
      </c>
      <c r="F127" s="56" t="s">
        <v>139</v>
      </c>
      <c r="G127" s="16" t="s">
        <v>60</v>
      </c>
      <c r="H127" s="29">
        <v>11365.153743999999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2895.1537439999993</v>
      </c>
      <c r="Q127" s="29">
        <v>0</v>
      </c>
      <c r="R127" s="29">
        <v>0</v>
      </c>
      <c r="S127" s="29">
        <v>8470</v>
      </c>
      <c r="T127" s="29">
        <v>0</v>
      </c>
      <c r="U127" s="29">
        <v>0</v>
      </c>
      <c r="V127" s="49"/>
    </row>
    <row r="128" spans="1:22" ht="18.75" x14ac:dyDescent="0.25">
      <c r="B128" s="69"/>
      <c r="E128" s="38" t="str">
        <f>B124&amp;".4"</f>
        <v>10.3.4</v>
      </c>
      <c r="F128" s="56" t="s">
        <v>140</v>
      </c>
      <c r="G128" s="16" t="s">
        <v>60</v>
      </c>
      <c r="H128" s="29">
        <v>708.59396000000004</v>
      </c>
      <c r="I128" s="29">
        <v>0</v>
      </c>
      <c r="J128" s="29"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708.59396000000004</v>
      </c>
      <c r="Q128" s="29">
        <v>0</v>
      </c>
      <c r="R128" s="29">
        <v>0</v>
      </c>
      <c r="S128" s="29">
        <v>0</v>
      </c>
      <c r="T128" s="29">
        <v>0</v>
      </c>
      <c r="U128" s="29">
        <v>0</v>
      </c>
      <c r="V128" s="49"/>
    </row>
    <row r="129" spans="1:22" ht="18.75" x14ac:dyDescent="0.25">
      <c r="B129" s="69" t="s">
        <v>144</v>
      </c>
      <c r="E129" s="14" t="str">
        <f>B129</f>
        <v>10.4</v>
      </c>
      <c r="F129" s="57" t="s">
        <v>69</v>
      </c>
      <c r="G129" s="16" t="s">
        <v>60</v>
      </c>
      <c r="H129" s="23">
        <v>1970.5999099999999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3">
        <v>1970.5999099999999</v>
      </c>
      <c r="T129" s="23">
        <v>0</v>
      </c>
      <c r="U129" s="23">
        <v>0</v>
      </c>
      <c r="V129" s="49"/>
    </row>
    <row r="130" spans="1:22" ht="18.75" x14ac:dyDescent="0.25">
      <c r="A130" s="58"/>
      <c r="B130" s="69"/>
      <c r="E130" s="38" t="str">
        <f>B129&amp;".1"</f>
        <v>10.4.1</v>
      </c>
      <c r="F130" s="56" t="s">
        <v>137</v>
      </c>
      <c r="G130" s="16" t="s">
        <v>60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29">
        <v>0</v>
      </c>
      <c r="R130" s="29">
        <v>0</v>
      </c>
      <c r="S130" s="29">
        <v>0</v>
      </c>
      <c r="T130" s="29">
        <v>0</v>
      </c>
      <c r="U130" s="29">
        <v>0</v>
      </c>
      <c r="V130" s="49"/>
    </row>
    <row r="131" spans="1:22" ht="18.75" x14ac:dyDescent="0.25">
      <c r="B131" s="69"/>
      <c r="E131" s="38" t="str">
        <f>B129&amp;".2"</f>
        <v>10.4.2</v>
      </c>
      <c r="F131" s="56" t="s">
        <v>138</v>
      </c>
      <c r="G131" s="16" t="s">
        <v>60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0</v>
      </c>
      <c r="U131" s="29">
        <v>0</v>
      </c>
      <c r="V131" s="49"/>
    </row>
    <row r="132" spans="1:22" ht="18.75" x14ac:dyDescent="0.25">
      <c r="B132" s="69"/>
      <c r="E132" s="38" t="str">
        <f>B129&amp;".3"</f>
        <v>10.4.3</v>
      </c>
      <c r="F132" s="56" t="s">
        <v>139</v>
      </c>
      <c r="G132" s="16" t="s">
        <v>60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  <c r="V132" s="49"/>
    </row>
    <row r="133" spans="1:22" ht="18.75" x14ac:dyDescent="0.25">
      <c r="B133" s="69"/>
      <c r="E133" s="38" t="str">
        <f>B129&amp;".4"</f>
        <v>10.4.4</v>
      </c>
      <c r="F133" s="56" t="s">
        <v>140</v>
      </c>
      <c r="G133" s="16" t="s">
        <v>60</v>
      </c>
      <c r="H133" s="29">
        <v>1970.5999099999999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  <c r="R133" s="29">
        <v>0</v>
      </c>
      <c r="S133" s="29">
        <v>1970.5999099999999</v>
      </c>
      <c r="T133" s="29">
        <v>0</v>
      </c>
      <c r="U133" s="29">
        <v>0</v>
      </c>
      <c r="V133" s="49"/>
    </row>
    <row r="134" spans="1:22" ht="18.75" x14ac:dyDescent="0.25">
      <c r="E134" s="59"/>
      <c r="F134" s="33" t="s">
        <v>62</v>
      </c>
      <c r="G134" s="33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49"/>
    </row>
    <row r="135" spans="1:22" ht="3" customHeight="1" x14ac:dyDescent="0.15">
      <c r="E135" s="4"/>
      <c r="F135" s="4"/>
      <c r="G135" s="4"/>
      <c r="H135" s="4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1"/>
    </row>
    <row r="136" spans="1:22" ht="18.75" x14ac:dyDescent="0.25">
      <c r="E136" s="62">
        <v>1</v>
      </c>
      <c r="F136" s="67" t="s">
        <v>145</v>
      </c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1"/>
    </row>
    <row r="137" spans="1:22" ht="18.75" x14ac:dyDescent="0.25">
      <c r="E137" s="63">
        <v>2</v>
      </c>
      <c r="F137" s="68" t="s">
        <v>146</v>
      </c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1"/>
    </row>
  </sheetData>
  <mergeCells count="26">
    <mergeCell ref="E5:H5"/>
    <mergeCell ref="E7:U7"/>
    <mergeCell ref="E8:E9"/>
    <mergeCell ref="F8:F9"/>
    <mergeCell ref="G8:G9"/>
    <mergeCell ref="H8:U8"/>
    <mergeCell ref="B99:B101"/>
    <mergeCell ref="B20:B22"/>
    <mergeCell ref="B23:B26"/>
    <mergeCell ref="B27:B31"/>
    <mergeCell ref="B32:B37"/>
    <mergeCell ref="B38:B42"/>
    <mergeCell ref="B43:B46"/>
    <mergeCell ref="B47:B50"/>
    <mergeCell ref="B51:B54"/>
    <mergeCell ref="B55:B58"/>
    <mergeCell ref="B59:B62"/>
    <mergeCell ref="B63:B66"/>
    <mergeCell ref="F136:U136"/>
    <mergeCell ref="F137:U137"/>
    <mergeCell ref="B104:B108"/>
    <mergeCell ref="B109:B113"/>
    <mergeCell ref="B114:B118"/>
    <mergeCell ref="B119:B123"/>
    <mergeCell ref="B124:B128"/>
    <mergeCell ref="B129:B133"/>
  </mergeCells>
  <dataValidations count="8">
    <dataValidation type="decimal" allowBlank="1" showInputMessage="1" showErrorMessage="1" error="Введите значение от 0 до 100%" sqref="H79:U80 H82:U83">
      <formula1>0</formula1>
      <formula2>100</formula2>
    </dataValidation>
    <dataValidation type="decimal" allowBlank="1" showErrorMessage="1" errorTitle="Ошибка" error="Допускается ввод только неотрицательных чисел!" sqref="H100:U101 H110:U113 H88:U89 H85:U86 H94:U95 H21:U21 H91:U92 H97:U98 H130:U133 H70:U71 H76:U77 H73:U74 H33:U36 H24:U25 H60:U61 H28:U30 H39:U41 H44:U45 H48:U49 H52:U53 H56:U57 H115:U118 H120:U123 H125:U128 H64:U65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F114 F129 F109 F119 F124 F24">
      <formula1>source_of_funding</formula1>
    </dataValidation>
    <dataValidation type="whole" allowBlank="1" showInputMessage="1" showErrorMessage="1" errorTitle="Ошибка" error="Введите год с 2000 по 2080!" prompt="Укажите год реализации инвестиционной программы/мероприятия" sqref="F20 F23 F27 F32 F38 F43 F47 F51 F55 F59 F63">
      <formula1>2000</formula1>
      <formula2>2080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4 H1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:H13 H17:U18"/>
    <dataValidation type="textLength" operator="lessThanOrEqual" allowBlank="1" showInputMessage="1" showErrorMessage="1" errorTitle="Ошибка" error="Допускается ввод не более 900 символов!" sqref="F99:G99 H15:H16 I11:U11">
      <formula1>900</formula1>
    </dataValidation>
    <dataValidation type="list" operator="lessThanOrEqual" allowBlank="1" showInputMessage="1" showErrorMessage="1" errorTitle="Ошибка" error="Выберите значение из списка!" sqref="F21 F25 F60:F61 F28:F30 F39:F41 F44:F45 F48:F49 F52:F53 F56:F57 F33:F36 F64:F65">
      <formula1>source_of_funding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3"/>
  <sheetViews>
    <sheetView tabSelected="1" topLeftCell="D59" workbookViewId="0">
      <selection sqref="A1:XFD1048576"/>
    </sheetView>
  </sheetViews>
  <sheetFormatPr defaultColWidth="10.5703125" defaultRowHeight="11.25" x14ac:dyDescent="0.25"/>
  <cols>
    <col min="1" max="1" width="8" style="1" hidden="1" customWidth="1"/>
    <col min="2" max="2" width="4.140625" style="66" hidden="1" customWidth="1"/>
    <col min="3" max="3" width="2" style="1" hidden="1" customWidth="1"/>
    <col min="4" max="4" width="3.7109375" style="1" customWidth="1"/>
    <col min="5" max="5" width="7.7109375" style="3" customWidth="1"/>
    <col min="6" max="6" width="49.140625" style="3" customWidth="1"/>
    <col min="7" max="7" width="14" style="3" customWidth="1"/>
    <col min="8" max="8" width="25.7109375" style="3" customWidth="1"/>
    <col min="9" max="9" width="25.7109375" style="3" hidden="1" customWidth="1"/>
    <col min="10" max="10" width="25.7109375" style="3" customWidth="1"/>
    <col min="11" max="71" width="24.85546875" style="3" customWidth="1"/>
    <col min="72" max="16384" width="10.5703125" style="3"/>
  </cols>
  <sheetData>
    <row r="1" spans="5:11" ht="11.25" hidden="1" customHeight="1" x14ac:dyDescent="0.25"/>
    <row r="2" spans="5:11" ht="11.25" hidden="1" customHeight="1" x14ac:dyDescent="0.25"/>
    <row r="3" spans="5:11" ht="11.25" hidden="1" customHeight="1" x14ac:dyDescent="0.25"/>
    <row r="4" spans="5:11" ht="3" customHeight="1" x14ac:dyDescent="0.25">
      <c r="E4" s="4"/>
      <c r="F4" s="4"/>
      <c r="G4" s="4"/>
      <c r="H4" s="5"/>
    </row>
    <row r="5" spans="5:11" ht="16.5" customHeight="1" x14ac:dyDescent="0.25">
      <c r="E5" s="70" t="s">
        <v>147</v>
      </c>
      <c r="F5" s="70"/>
      <c r="G5" s="70"/>
      <c r="H5" s="70"/>
    </row>
    <row r="6" spans="5:11" ht="16.5" customHeight="1" x14ac:dyDescent="0.25">
      <c r="E6" s="4"/>
      <c r="F6" s="6"/>
      <c r="G6" s="6"/>
      <c r="H6" s="7">
        <v>22</v>
      </c>
      <c r="J6" s="8" t="s">
        <v>0</v>
      </c>
    </row>
    <row r="7" spans="5:11" ht="18" customHeight="1" x14ac:dyDescent="0.25">
      <c r="E7" s="71" t="s">
        <v>1</v>
      </c>
      <c r="F7" s="71"/>
      <c r="G7" s="71"/>
      <c r="H7" s="71"/>
      <c r="I7" s="71"/>
      <c r="J7" s="71"/>
    </row>
    <row r="8" spans="5:11" x14ac:dyDescent="0.25">
      <c r="E8" s="71" t="s">
        <v>2</v>
      </c>
      <c r="F8" s="72" t="s">
        <v>3</v>
      </c>
      <c r="G8" s="72" t="s">
        <v>4</v>
      </c>
      <c r="H8" s="73" t="s">
        <v>5</v>
      </c>
      <c r="I8" s="74"/>
      <c r="J8" s="74"/>
    </row>
    <row r="9" spans="5:11" ht="22.5" x14ac:dyDescent="0.15">
      <c r="E9" s="71"/>
      <c r="F9" s="72"/>
      <c r="G9" s="72"/>
      <c r="H9" s="65" t="s">
        <v>6</v>
      </c>
      <c r="I9" s="65" t="s">
        <v>7</v>
      </c>
      <c r="J9" s="65" t="s">
        <v>7</v>
      </c>
      <c r="K9" s="10"/>
    </row>
    <row r="10" spans="5:11" x14ac:dyDescent="0.15">
      <c r="E10" s="11" t="s">
        <v>8</v>
      </c>
      <c r="F10" s="12" t="s">
        <v>9</v>
      </c>
      <c r="G10" s="12" t="s">
        <v>10</v>
      </c>
      <c r="H10" s="12" t="s">
        <v>11</v>
      </c>
      <c r="I10" s="13" t="s">
        <v>12</v>
      </c>
      <c r="J10" s="13" t="s">
        <v>13</v>
      </c>
      <c r="K10" s="10"/>
    </row>
    <row r="11" spans="5:11" ht="135" x14ac:dyDescent="0.25">
      <c r="E11" s="14">
        <v>1</v>
      </c>
      <c r="F11" s="15" t="s">
        <v>25</v>
      </c>
      <c r="G11" s="16" t="s">
        <v>26</v>
      </c>
      <c r="H11" s="17" t="s">
        <v>148</v>
      </c>
      <c r="I11" s="18"/>
      <c r="J11" s="18" t="s">
        <v>149</v>
      </c>
      <c r="K11" s="19"/>
    </row>
    <row r="12" spans="5:11" ht="18.75" x14ac:dyDescent="0.25">
      <c r="E12" s="14">
        <v>2</v>
      </c>
      <c r="F12" s="15" t="s">
        <v>40</v>
      </c>
      <c r="G12" s="16" t="s">
        <v>26</v>
      </c>
      <c r="H12" s="20" t="s">
        <v>150</v>
      </c>
      <c r="I12" s="16" t="s">
        <v>26</v>
      </c>
      <c r="J12" s="16" t="s">
        <v>26</v>
      </c>
      <c r="K12" s="19"/>
    </row>
    <row r="13" spans="5:11" ht="18.75" x14ac:dyDescent="0.25">
      <c r="E13" s="14" t="s">
        <v>42</v>
      </c>
      <c r="F13" s="21" t="s">
        <v>43</v>
      </c>
      <c r="G13" s="16" t="s">
        <v>26</v>
      </c>
      <c r="H13" s="20" t="s">
        <v>151</v>
      </c>
      <c r="I13" s="16" t="s">
        <v>26</v>
      </c>
      <c r="J13" s="16" t="s">
        <v>26</v>
      </c>
      <c r="K13" s="19"/>
    </row>
    <row r="14" spans="5:11" ht="78.75" x14ac:dyDescent="0.25">
      <c r="E14" s="14" t="s">
        <v>10</v>
      </c>
      <c r="F14" s="15" t="s">
        <v>45</v>
      </c>
      <c r="G14" s="16" t="s">
        <v>26</v>
      </c>
      <c r="H14" s="17" t="s">
        <v>46</v>
      </c>
      <c r="I14" s="16" t="s">
        <v>26</v>
      </c>
      <c r="J14" s="16" t="s">
        <v>26</v>
      </c>
      <c r="K14" s="19"/>
    </row>
    <row r="15" spans="5:11" ht="56.25" x14ac:dyDescent="0.25">
      <c r="E15" s="14" t="s">
        <v>11</v>
      </c>
      <c r="F15" s="15" t="s">
        <v>47</v>
      </c>
      <c r="G15" s="16" t="s">
        <v>26</v>
      </c>
      <c r="H15" s="18" t="s">
        <v>48</v>
      </c>
      <c r="I15" s="16" t="s">
        <v>26</v>
      </c>
      <c r="J15" s="16" t="s">
        <v>26</v>
      </c>
      <c r="K15" s="19"/>
    </row>
    <row r="16" spans="5:11" ht="67.5" x14ac:dyDescent="0.25">
      <c r="E16" s="14" t="s">
        <v>49</v>
      </c>
      <c r="F16" s="15" t="s">
        <v>50</v>
      </c>
      <c r="G16" s="16" t="s">
        <v>26</v>
      </c>
      <c r="H16" s="18" t="s">
        <v>152</v>
      </c>
      <c r="I16" s="16" t="s">
        <v>26</v>
      </c>
      <c r="J16" s="16" t="s">
        <v>26</v>
      </c>
      <c r="K16" s="19"/>
    </row>
    <row r="17" spans="1:11" ht="22.5" x14ac:dyDescent="0.25">
      <c r="E17" s="14" t="s">
        <v>52</v>
      </c>
      <c r="F17" s="15" t="s">
        <v>53</v>
      </c>
      <c r="G17" s="16" t="s">
        <v>26</v>
      </c>
      <c r="H17" s="22" t="s">
        <v>150</v>
      </c>
      <c r="I17" s="20"/>
      <c r="J17" s="20" t="s">
        <v>153</v>
      </c>
      <c r="K17" s="19"/>
    </row>
    <row r="18" spans="1:11" ht="22.5" x14ac:dyDescent="0.25">
      <c r="E18" s="14" t="s">
        <v>55</v>
      </c>
      <c r="F18" s="15" t="s">
        <v>56</v>
      </c>
      <c r="G18" s="16" t="s">
        <v>26</v>
      </c>
      <c r="H18" s="22" t="s">
        <v>154</v>
      </c>
      <c r="I18" s="20"/>
      <c r="J18" s="20" t="s">
        <v>155</v>
      </c>
      <c r="K18" s="19"/>
    </row>
    <row r="19" spans="1:11" ht="56.25" x14ac:dyDescent="0.25">
      <c r="E19" s="14" t="s">
        <v>58</v>
      </c>
      <c r="F19" s="15" t="s">
        <v>59</v>
      </c>
      <c r="G19" s="16" t="s">
        <v>60</v>
      </c>
      <c r="H19" s="23">
        <v>1458.6184799999999</v>
      </c>
      <c r="I19" s="23">
        <v>0</v>
      </c>
      <c r="J19" s="23">
        <v>1458.6184799999999</v>
      </c>
      <c r="K19" s="24"/>
    </row>
    <row r="20" spans="1:11" ht="18.75" hidden="1" x14ac:dyDescent="0.25">
      <c r="B20" s="69" t="s">
        <v>61</v>
      </c>
      <c r="E20" s="14" t="str">
        <f>B20</f>
        <v>8.0</v>
      </c>
      <c r="F20" s="25"/>
      <c r="G20" s="16" t="s">
        <v>60</v>
      </c>
      <c r="H20" s="23">
        <v>0</v>
      </c>
      <c r="I20" s="23">
        <v>0</v>
      </c>
      <c r="J20" s="23">
        <v>0</v>
      </c>
      <c r="K20" s="24"/>
    </row>
    <row r="21" spans="1:11" ht="18.75" hidden="1" x14ac:dyDescent="0.25">
      <c r="B21" s="69"/>
      <c r="C21" s="1">
        <v>1</v>
      </c>
      <c r="E21" s="26" t="str">
        <f>B20&amp;"."&amp;C21</f>
        <v>8.0.1</v>
      </c>
      <c r="F21" s="27"/>
      <c r="G21" s="28" t="s">
        <v>60</v>
      </c>
      <c r="H21" s="29"/>
      <c r="I21" s="30"/>
      <c r="J21" s="30"/>
      <c r="K21" s="24"/>
    </row>
    <row r="22" spans="1:11" ht="18.75" hidden="1" x14ac:dyDescent="0.25">
      <c r="B22" s="69"/>
      <c r="E22" s="31"/>
      <c r="F22" s="32" t="s">
        <v>62</v>
      </c>
      <c r="G22" s="33"/>
      <c r="H22" s="34"/>
      <c r="I22" s="34"/>
      <c r="J22" s="34"/>
      <c r="K22" s="24"/>
    </row>
    <row r="23" spans="1:11" ht="18.75" x14ac:dyDescent="0.25">
      <c r="B23" s="69" t="s">
        <v>63</v>
      </c>
      <c r="D23" s="8"/>
      <c r="E23" s="35" t="str">
        <f>B23</f>
        <v>8.1</v>
      </c>
      <c r="F23" s="25">
        <v>2022</v>
      </c>
      <c r="G23" s="36" t="s">
        <v>60</v>
      </c>
      <c r="H23" s="37">
        <v>1458.6184799999999</v>
      </c>
      <c r="I23" s="23">
        <v>0</v>
      </c>
      <c r="J23" s="23">
        <v>1458.6184799999999</v>
      </c>
      <c r="K23" s="24"/>
    </row>
    <row r="24" spans="1:11" ht="22.5" x14ac:dyDescent="0.25">
      <c r="B24" s="69"/>
      <c r="C24" s="1">
        <v>1</v>
      </c>
      <c r="E24" s="38" t="str">
        <f>B23&amp;"."&amp;C24</f>
        <v>8.1.1</v>
      </c>
      <c r="F24" s="27" t="s">
        <v>64</v>
      </c>
      <c r="G24" s="16" t="s">
        <v>60</v>
      </c>
      <c r="H24" s="29">
        <v>866.51767999999993</v>
      </c>
      <c r="I24" s="30"/>
      <c r="J24" s="30">
        <v>866.51767999999993</v>
      </c>
      <c r="K24" s="24"/>
    </row>
    <row r="25" spans="1:11" ht="18.75" x14ac:dyDescent="0.25">
      <c r="B25" s="69"/>
      <c r="C25" s="1">
        <v>2</v>
      </c>
      <c r="E25" s="26" t="str">
        <f>$B$23&amp;"."&amp;$C$25</f>
        <v>8.1.2</v>
      </c>
      <c r="F25" s="27" t="s">
        <v>65</v>
      </c>
      <c r="G25" s="28" t="s">
        <v>60</v>
      </c>
      <c r="H25" s="29">
        <v>236</v>
      </c>
      <c r="I25" s="30"/>
      <c r="J25" s="30">
        <v>236</v>
      </c>
      <c r="K25" s="24"/>
    </row>
    <row r="26" spans="1:11" ht="18.75" x14ac:dyDescent="0.25">
      <c r="B26" s="69"/>
      <c r="C26" s="1">
        <v>3</v>
      </c>
      <c r="E26" s="26" t="str">
        <f>$B$23&amp;"."&amp;$C$26</f>
        <v>8.1.3</v>
      </c>
      <c r="F26" s="27" t="s">
        <v>69</v>
      </c>
      <c r="G26" s="28" t="s">
        <v>60</v>
      </c>
      <c r="H26" s="29">
        <v>356.10079999999994</v>
      </c>
      <c r="I26" s="30"/>
      <c r="J26" s="30">
        <v>356.10079999999994</v>
      </c>
      <c r="K26" s="24"/>
    </row>
    <row r="27" spans="1:11" ht="18.75" x14ac:dyDescent="0.25">
      <c r="B27" s="69"/>
      <c r="E27" s="39"/>
      <c r="F27" s="32" t="s">
        <v>62</v>
      </c>
      <c r="G27" s="33"/>
      <c r="H27" s="34"/>
      <c r="I27" s="34"/>
      <c r="J27" s="34"/>
      <c r="K27" s="24"/>
    </row>
    <row r="28" spans="1:11" ht="18.75" x14ac:dyDescent="0.25">
      <c r="E28" s="39"/>
      <c r="F28" s="40" t="s">
        <v>77</v>
      </c>
      <c r="G28" s="40"/>
      <c r="H28" s="41"/>
      <c r="I28" s="41"/>
      <c r="J28" s="41"/>
      <c r="K28" s="24"/>
    </row>
    <row r="29" spans="1:11" ht="18.75" x14ac:dyDescent="0.25">
      <c r="E29" s="42" t="s">
        <v>78</v>
      </c>
      <c r="F29" s="43" t="s">
        <v>79</v>
      </c>
      <c r="G29" s="64" t="s">
        <v>26</v>
      </c>
      <c r="H29" s="64" t="s">
        <v>26</v>
      </c>
      <c r="I29" s="64" t="s">
        <v>26</v>
      </c>
      <c r="J29" s="64" t="s">
        <v>26</v>
      </c>
      <c r="K29" s="24"/>
    </row>
    <row r="30" spans="1:11" ht="18.75" x14ac:dyDescent="0.25">
      <c r="A30" s="45"/>
      <c r="B30" s="45"/>
      <c r="E30" s="42" t="s">
        <v>80</v>
      </c>
      <c r="F30" s="46" t="s">
        <v>81</v>
      </c>
      <c r="G30" s="64" t="s">
        <v>26</v>
      </c>
      <c r="H30" s="64" t="s">
        <v>26</v>
      </c>
      <c r="I30" s="64" t="s">
        <v>26</v>
      </c>
      <c r="J30" s="64" t="s">
        <v>26</v>
      </c>
      <c r="K30" s="24"/>
    </row>
    <row r="31" spans="1:11" ht="18.75" x14ac:dyDescent="0.25">
      <c r="A31" s="45"/>
      <c r="B31" s="45"/>
      <c r="E31" s="42" t="s">
        <v>82</v>
      </c>
      <c r="F31" s="47" t="s">
        <v>83</v>
      </c>
      <c r="G31" s="64" t="s">
        <v>84</v>
      </c>
      <c r="H31" s="48"/>
      <c r="I31" s="48"/>
      <c r="J31" s="48"/>
      <c r="K31" s="24"/>
    </row>
    <row r="32" spans="1:11" ht="18.75" x14ac:dyDescent="0.25">
      <c r="A32" s="45"/>
      <c r="B32" s="45"/>
      <c r="E32" s="42" t="s">
        <v>85</v>
      </c>
      <c r="F32" s="47" t="s">
        <v>86</v>
      </c>
      <c r="G32" s="64" t="s">
        <v>84</v>
      </c>
      <c r="H32" s="48"/>
      <c r="I32" s="48"/>
      <c r="J32" s="48"/>
      <c r="K32" s="24"/>
    </row>
    <row r="33" spans="1:11" ht="18.75" x14ac:dyDescent="0.25">
      <c r="A33" s="45"/>
      <c r="B33" s="45"/>
      <c r="E33" s="42" t="s">
        <v>87</v>
      </c>
      <c r="F33" s="46" t="s">
        <v>88</v>
      </c>
      <c r="G33" s="64" t="s">
        <v>26</v>
      </c>
      <c r="H33" s="64" t="s">
        <v>26</v>
      </c>
      <c r="I33" s="64" t="s">
        <v>26</v>
      </c>
      <c r="J33" s="64" t="s">
        <v>26</v>
      </c>
      <c r="K33" s="49"/>
    </row>
    <row r="34" spans="1:11" ht="18.75" x14ac:dyDescent="0.25">
      <c r="A34" s="45"/>
      <c r="B34" s="45"/>
      <c r="E34" s="42" t="s">
        <v>89</v>
      </c>
      <c r="F34" s="47" t="s">
        <v>83</v>
      </c>
      <c r="G34" s="64" t="s">
        <v>90</v>
      </c>
      <c r="H34" s="48"/>
      <c r="I34" s="48"/>
      <c r="J34" s="48"/>
      <c r="K34" s="49"/>
    </row>
    <row r="35" spans="1:11" ht="18.75" x14ac:dyDescent="0.25">
      <c r="A35" s="45"/>
      <c r="B35" s="45"/>
      <c r="E35" s="42" t="s">
        <v>91</v>
      </c>
      <c r="F35" s="47" t="s">
        <v>86</v>
      </c>
      <c r="G35" s="64" t="s">
        <v>90</v>
      </c>
      <c r="H35" s="48"/>
      <c r="I35" s="48"/>
      <c r="J35" s="48"/>
      <c r="K35" s="49"/>
    </row>
    <row r="36" spans="1:11" ht="22.5" x14ac:dyDescent="0.25">
      <c r="A36" s="45"/>
      <c r="B36" s="45"/>
      <c r="E36" s="42" t="s">
        <v>92</v>
      </c>
      <c r="F36" s="46" t="s">
        <v>93</v>
      </c>
      <c r="G36" s="64" t="s">
        <v>26</v>
      </c>
      <c r="H36" s="64" t="s">
        <v>26</v>
      </c>
      <c r="I36" s="64" t="s">
        <v>26</v>
      </c>
      <c r="J36" s="64" t="s">
        <v>26</v>
      </c>
      <c r="K36" s="49"/>
    </row>
    <row r="37" spans="1:11" ht="18.75" x14ac:dyDescent="0.25">
      <c r="A37" s="45"/>
      <c r="B37" s="45"/>
      <c r="E37" s="42" t="s">
        <v>94</v>
      </c>
      <c r="F37" s="47" t="s">
        <v>83</v>
      </c>
      <c r="G37" s="64" t="s">
        <v>95</v>
      </c>
      <c r="H37" s="48"/>
      <c r="I37" s="48"/>
      <c r="J37" s="48"/>
      <c r="K37" s="49"/>
    </row>
    <row r="38" spans="1:11" ht="18.75" x14ac:dyDescent="0.25">
      <c r="A38" s="45"/>
      <c r="B38" s="45"/>
      <c r="E38" s="42" t="s">
        <v>96</v>
      </c>
      <c r="F38" s="47" t="s">
        <v>86</v>
      </c>
      <c r="G38" s="64" t="s">
        <v>95</v>
      </c>
      <c r="H38" s="48"/>
      <c r="I38" s="48"/>
      <c r="J38" s="48"/>
      <c r="K38" s="49"/>
    </row>
    <row r="39" spans="1:11" ht="18.75" x14ac:dyDescent="0.25">
      <c r="A39" s="45"/>
      <c r="B39" s="45"/>
      <c r="E39" s="42" t="s">
        <v>97</v>
      </c>
      <c r="F39" s="46" t="s">
        <v>98</v>
      </c>
      <c r="G39" s="64" t="s">
        <v>26</v>
      </c>
      <c r="H39" s="64" t="s">
        <v>26</v>
      </c>
      <c r="I39" s="64" t="s">
        <v>26</v>
      </c>
      <c r="J39" s="64" t="s">
        <v>26</v>
      </c>
      <c r="K39" s="49"/>
    </row>
    <row r="40" spans="1:11" ht="18.75" x14ac:dyDescent="0.25">
      <c r="A40" s="45"/>
      <c r="B40" s="45"/>
      <c r="E40" s="42" t="s">
        <v>99</v>
      </c>
      <c r="F40" s="47" t="s">
        <v>83</v>
      </c>
      <c r="G40" s="64" t="s">
        <v>100</v>
      </c>
      <c r="H40" s="48"/>
      <c r="I40" s="48"/>
      <c r="J40" s="48"/>
      <c r="K40" s="49"/>
    </row>
    <row r="41" spans="1:11" ht="18.75" x14ac:dyDescent="0.25">
      <c r="A41" s="45"/>
      <c r="B41" s="45"/>
      <c r="E41" s="42" t="s">
        <v>101</v>
      </c>
      <c r="F41" s="47" t="s">
        <v>86</v>
      </c>
      <c r="G41" s="64" t="s">
        <v>100</v>
      </c>
      <c r="H41" s="48"/>
      <c r="I41" s="48"/>
      <c r="J41" s="48"/>
      <c r="K41" s="49"/>
    </row>
    <row r="42" spans="1:11" ht="22.5" x14ac:dyDescent="0.25">
      <c r="A42" s="45"/>
      <c r="B42" s="45"/>
      <c r="E42" s="42" t="s">
        <v>102</v>
      </c>
      <c r="F42" s="46" t="s">
        <v>103</v>
      </c>
      <c r="G42" s="64" t="s">
        <v>26</v>
      </c>
      <c r="H42" s="64" t="s">
        <v>26</v>
      </c>
      <c r="I42" s="64" t="s">
        <v>26</v>
      </c>
      <c r="J42" s="64" t="s">
        <v>26</v>
      </c>
      <c r="K42" s="49"/>
    </row>
    <row r="43" spans="1:11" ht="18.75" x14ac:dyDescent="0.25">
      <c r="A43" s="45"/>
      <c r="B43" s="45"/>
      <c r="E43" s="42" t="s">
        <v>104</v>
      </c>
      <c r="F43" s="47" t="s">
        <v>83</v>
      </c>
      <c r="G43" s="64" t="s">
        <v>100</v>
      </c>
      <c r="H43" s="48"/>
      <c r="I43" s="48"/>
      <c r="J43" s="48"/>
      <c r="K43" s="49"/>
    </row>
    <row r="44" spans="1:11" ht="18.75" x14ac:dyDescent="0.25">
      <c r="A44" s="45"/>
      <c r="B44" s="45"/>
      <c r="E44" s="42" t="s">
        <v>105</v>
      </c>
      <c r="F44" s="47" t="s">
        <v>86</v>
      </c>
      <c r="G44" s="64" t="s">
        <v>100</v>
      </c>
      <c r="H44" s="48"/>
      <c r="I44" s="48"/>
      <c r="J44" s="48"/>
      <c r="K44" s="49"/>
    </row>
    <row r="45" spans="1:11" ht="22.5" x14ac:dyDescent="0.25">
      <c r="A45" s="45"/>
      <c r="B45" s="45"/>
      <c r="E45" s="42" t="s">
        <v>106</v>
      </c>
      <c r="F45" s="46" t="s">
        <v>107</v>
      </c>
      <c r="G45" s="64" t="s">
        <v>26</v>
      </c>
      <c r="H45" s="64" t="s">
        <v>26</v>
      </c>
      <c r="I45" s="64" t="s">
        <v>26</v>
      </c>
      <c r="J45" s="64" t="s">
        <v>26</v>
      </c>
      <c r="K45" s="49"/>
    </row>
    <row r="46" spans="1:11" ht="18.75" x14ac:dyDescent="0.25">
      <c r="A46" s="45"/>
      <c r="B46" s="45"/>
      <c r="E46" s="42" t="s">
        <v>108</v>
      </c>
      <c r="F46" s="47" t="s">
        <v>83</v>
      </c>
      <c r="G46" s="64" t="s">
        <v>109</v>
      </c>
      <c r="H46" s="48"/>
      <c r="I46" s="48"/>
      <c r="J46" s="48"/>
      <c r="K46" s="49"/>
    </row>
    <row r="47" spans="1:11" ht="18.75" x14ac:dyDescent="0.25">
      <c r="A47" s="45"/>
      <c r="B47" s="45"/>
      <c r="E47" s="42" t="s">
        <v>110</v>
      </c>
      <c r="F47" s="47" t="s">
        <v>86</v>
      </c>
      <c r="G47" s="64" t="s">
        <v>109</v>
      </c>
      <c r="H47" s="48"/>
      <c r="I47" s="48"/>
      <c r="J47" s="48"/>
      <c r="K47" s="49"/>
    </row>
    <row r="48" spans="1:11" ht="18.75" x14ac:dyDescent="0.25">
      <c r="A48" s="45"/>
      <c r="B48" s="45"/>
      <c r="E48" s="42" t="s">
        <v>111</v>
      </c>
      <c r="F48" s="46" t="s">
        <v>112</v>
      </c>
      <c r="G48" s="64" t="s">
        <v>26</v>
      </c>
      <c r="H48" s="64" t="s">
        <v>26</v>
      </c>
      <c r="I48" s="64" t="s">
        <v>26</v>
      </c>
      <c r="J48" s="64" t="s">
        <v>26</v>
      </c>
      <c r="K48" s="49"/>
    </row>
    <row r="49" spans="1:11" ht="18.75" x14ac:dyDescent="0.25">
      <c r="A49" s="45"/>
      <c r="B49" s="45"/>
      <c r="E49" s="42" t="s">
        <v>113</v>
      </c>
      <c r="F49" s="47" t="s">
        <v>83</v>
      </c>
      <c r="G49" s="64" t="s">
        <v>114</v>
      </c>
      <c r="H49" s="48"/>
      <c r="I49" s="48"/>
      <c r="J49" s="48"/>
      <c r="K49" s="49"/>
    </row>
    <row r="50" spans="1:11" ht="18.75" x14ac:dyDescent="0.25">
      <c r="A50" s="45"/>
      <c r="B50" s="45"/>
      <c r="E50" s="42" t="s">
        <v>115</v>
      </c>
      <c r="F50" s="47" t="s">
        <v>86</v>
      </c>
      <c r="G50" s="64" t="s">
        <v>114</v>
      </c>
      <c r="H50" s="48"/>
      <c r="I50" s="48"/>
      <c r="J50" s="48"/>
      <c r="K50" s="49"/>
    </row>
    <row r="51" spans="1:11" ht="18.75" x14ac:dyDescent="0.25">
      <c r="A51" s="45"/>
      <c r="B51" s="45"/>
      <c r="E51" s="42" t="s">
        <v>116</v>
      </c>
      <c r="F51" s="46" t="s">
        <v>117</v>
      </c>
      <c r="G51" s="64" t="s">
        <v>26</v>
      </c>
      <c r="H51" s="64" t="s">
        <v>26</v>
      </c>
      <c r="I51" s="64" t="s">
        <v>26</v>
      </c>
      <c r="J51" s="64" t="s">
        <v>26</v>
      </c>
      <c r="K51" s="49"/>
    </row>
    <row r="52" spans="1:11" ht="18.75" x14ac:dyDescent="0.25">
      <c r="A52" s="45"/>
      <c r="B52" s="45"/>
      <c r="E52" s="42" t="s">
        <v>118</v>
      </c>
      <c r="F52" s="47" t="s">
        <v>83</v>
      </c>
      <c r="G52" s="64" t="s">
        <v>119</v>
      </c>
      <c r="H52" s="48">
        <v>0.313</v>
      </c>
      <c r="I52" s="48"/>
      <c r="J52" s="48"/>
      <c r="K52" s="49"/>
    </row>
    <row r="53" spans="1:11" ht="18.75" x14ac:dyDescent="0.25">
      <c r="A53" s="45"/>
      <c r="B53" s="45"/>
      <c r="E53" s="42" t="s">
        <v>120</v>
      </c>
      <c r="F53" s="47" t="s">
        <v>86</v>
      </c>
      <c r="G53" s="64" t="s">
        <v>119</v>
      </c>
      <c r="H53" s="48">
        <v>0.37</v>
      </c>
      <c r="I53" s="48"/>
      <c r="J53" s="48"/>
      <c r="K53" s="49"/>
    </row>
    <row r="54" spans="1:11" ht="18.75" x14ac:dyDescent="0.25">
      <c r="A54" s="45"/>
      <c r="B54" s="45"/>
      <c r="E54" s="42" t="s">
        <v>121</v>
      </c>
      <c r="F54" s="46" t="s">
        <v>122</v>
      </c>
      <c r="G54" s="64" t="s">
        <v>26</v>
      </c>
      <c r="H54" s="64" t="s">
        <v>26</v>
      </c>
      <c r="I54" s="64" t="s">
        <v>26</v>
      </c>
      <c r="J54" s="64" t="s">
        <v>26</v>
      </c>
      <c r="K54" s="49"/>
    </row>
    <row r="55" spans="1:11" ht="18.75" x14ac:dyDescent="0.25">
      <c r="A55" s="45"/>
      <c r="B55" s="45"/>
      <c r="E55" s="42" t="s">
        <v>123</v>
      </c>
      <c r="F55" s="47" t="s">
        <v>83</v>
      </c>
      <c r="G55" s="64" t="s">
        <v>124</v>
      </c>
      <c r="H55" s="48">
        <v>1.0759493670886076</v>
      </c>
      <c r="I55" s="48"/>
      <c r="J55" s="48"/>
      <c r="K55" s="49"/>
    </row>
    <row r="56" spans="1:11" ht="18.75" x14ac:dyDescent="0.25">
      <c r="A56" s="45"/>
      <c r="B56" s="45"/>
      <c r="E56" s="42" t="s">
        <v>125</v>
      </c>
      <c r="F56" s="47" t="s">
        <v>86</v>
      </c>
      <c r="G56" s="64" t="s">
        <v>124</v>
      </c>
      <c r="H56" s="48">
        <v>6.7954911433172303</v>
      </c>
      <c r="I56" s="48"/>
      <c r="J56" s="48"/>
      <c r="K56" s="49"/>
    </row>
    <row r="57" spans="1:11" ht="18.75" x14ac:dyDescent="0.25">
      <c r="A57" s="45"/>
      <c r="B57" s="45"/>
      <c r="E57" s="42" t="s">
        <v>126</v>
      </c>
      <c r="F57" s="46" t="s">
        <v>127</v>
      </c>
      <c r="G57" s="64" t="s">
        <v>26</v>
      </c>
      <c r="H57" s="64" t="s">
        <v>26</v>
      </c>
      <c r="I57" s="64" t="s">
        <v>26</v>
      </c>
      <c r="J57" s="64" t="s">
        <v>26</v>
      </c>
      <c r="K57" s="49"/>
    </row>
    <row r="58" spans="1:11" ht="18.75" x14ac:dyDescent="0.25">
      <c r="A58" s="45"/>
      <c r="B58" s="45"/>
      <c r="E58" s="42" t="s">
        <v>128</v>
      </c>
      <c r="F58" s="47" t="s">
        <v>83</v>
      </c>
      <c r="G58" s="64" t="s">
        <v>129</v>
      </c>
      <c r="H58" s="48"/>
      <c r="I58" s="48"/>
      <c r="J58" s="48"/>
      <c r="K58" s="49"/>
    </row>
    <row r="59" spans="1:11" ht="18.75" x14ac:dyDescent="0.25">
      <c r="A59" s="45"/>
      <c r="B59" s="45"/>
      <c r="E59" s="42" t="s">
        <v>130</v>
      </c>
      <c r="F59" s="47" t="s">
        <v>86</v>
      </c>
      <c r="G59" s="64" t="s">
        <v>129</v>
      </c>
      <c r="H59" s="48"/>
      <c r="I59" s="48"/>
      <c r="J59" s="48"/>
      <c r="K59" s="49"/>
    </row>
    <row r="60" spans="1:11" ht="18.75" hidden="1" x14ac:dyDescent="0.25">
      <c r="A60" s="45"/>
      <c r="B60" s="69" t="s">
        <v>126</v>
      </c>
      <c r="E60" s="42" t="str">
        <f>B60</f>
        <v>9.10</v>
      </c>
      <c r="F60" s="50"/>
      <c r="G60" s="51"/>
      <c r="H60" s="64" t="s">
        <v>26</v>
      </c>
      <c r="I60" s="64" t="s">
        <v>26</v>
      </c>
      <c r="J60" s="64" t="s">
        <v>26</v>
      </c>
      <c r="K60" s="49"/>
    </row>
    <row r="61" spans="1:11" ht="18.75" hidden="1" x14ac:dyDescent="0.25">
      <c r="A61" s="45"/>
      <c r="B61" s="69"/>
      <c r="E61" s="52" t="str">
        <f>B60&amp;".1"</f>
        <v>9.10.1</v>
      </c>
      <c r="F61" s="47" t="s">
        <v>83</v>
      </c>
      <c r="G61" s="52" t="str">
        <f>IF(G60="","x",G60)</f>
        <v>x</v>
      </c>
      <c r="H61" s="48"/>
      <c r="I61" s="48"/>
      <c r="J61" s="48"/>
      <c r="K61" s="49"/>
    </row>
    <row r="62" spans="1:11" ht="18.75" hidden="1" x14ac:dyDescent="0.25">
      <c r="A62" s="45"/>
      <c r="B62" s="69"/>
      <c r="E62" s="52" t="str">
        <f>B60&amp;".2"</f>
        <v>9.10.2</v>
      </c>
      <c r="F62" s="47" t="s">
        <v>86</v>
      </c>
      <c r="G62" s="52" t="str">
        <f>IF(G60="","x",G60)</f>
        <v>x</v>
      </c>
      <c r="H62" s="48"/>
      <c r="I62" s="48"/>
      <c r="J62" s="48"/>
      <c r="K62" s="49"/>
    </row>
    <row r="63" spans="1:11" ht="18.75" x14ac:dyDescent="0.25">
      <c r="E63" s="53"/>
      <c r="F63" s="54" t="s">
        <v>131</v>
      </c>
      <c r="G63" s="54"/>
      <c r="H63" s="55"/>
      <c r="I63" s="55"/>
      <c r="J63" s="55"/>
      <c r="K63" s="49"/>
    </row>
    <row r="64" spans="1:11" ht="22.5" x14ac:dyDescent="0.25">
      <c r="B64" s="66" t="s">
        <v>132</v>
      </c>
      <c r="E64" s="14" t="s">
        <v>133</v>
      </c>
      <c r="F64" s="15" t="s">
        <v>134</v>
      </c>
      <c r="G64" s="16" t="s">
        <v>26</v>
      </c>
      <c r="H64" s="16" t="s">
        <v>26</v>
      </c>
      <c r="I64" s="16" t="s">
        <v>26</v>
      </c>
      <c r="J64" s="16" t="s">
        <v>26</v>
      </c>
      <c r="K64" s="49"/>
    </row>
    <row r="65" spans="1:11" ht="22.5" x14ac:dyDescent="0.25">
      <c r="B65" s="69" t="s">
        <v>135</v>
      </c>
      <c r="E65" s="14" t="str">
        <f>B65</f>
        <v>10.0</v>
      </c>
      <c r="F65" s="21" t="s">
        <v>136</v>
      </c>
      <c r="G65" s="16" t="s">
        <v>60</v>
      </c>
      <c r="H65" s="23">
        <v>1458.6184799999999</v>
      </c>
      <c r="I65" s="23">
        <v>1102.5176799999999</v>
      </c>
      <c r="J65" s="23">
        <v>1578.7192799999998</v>
      </c>
      <c r="K65" s="49"/>
    </row>
    <row r="66" spans="1:11" ht="18.75" x14ac:dyDescent="0.25">
      <c r="B66" s="69"/>
      <c r="E66" s="38" t="str">
        <f>B65&amp;".1"</f>
        <v>10.0.1</v>
      </c>
      <c r="F66" s="56" t="s">
        <v>137</v>
      </c>
      <c r="G66" s="16" t="s">
        <v>60</v>
      </c>
      <c r="H66" s="23">
        <v>0</v>
      </c>
      <c r="I66" s="23">
        <v>0</v>
      </c>
      <c r="J66" s="23">
        <v>0</v>
      </c>
      <c r="K66" s="49"/>
    </row>
    <row r="67" spans="1:11" ht="18.75" x14ac:dyDescent="0.25">
      <c r="B67" s="69"/>
      <c r="E67" s="38" t="str">
        <f>B65&amp;".2"</f>
        <v>10.0.2</v>
      </c>
      <c r="F67" s="56" t="s">
        <v>138</v>
      </c>
      <c r="G67" s="16" t="s">
        <v>60</v>
      </c>
      <c r="H67" s="23">
        <v>0</v>
      </c>
      <c r="I67" s="23">
        <v>0</v>
      </c>
      <c r="J67" s="23">
        <v>0</v>
      </c>
      <c r="K67" s="49"/>
    </row>
    <row r="68" spans="1:11" ht="18.75" x14ac:dyDescent="0.25">
      <c r="B68" s="69"/>
      <c r="E68" s="38" t="str">
        <f>B65&amp;".3"</f>
        <v>10.0.3</v>
      </c>
      <c r="F68" s="56" t="s">
        <v>139</v>
      </c>
      <c r="G68" s="16" t="s">
        <v>60</v>
      </c>
      <c r="H68" s="23">
        <v>0</v>
      </c>
      <c r="I68" s="23">
        <v>0</v>
      </c>
      <c r="J68" s="23">
        <v>0</v>
      </c>
      <c r="K68" s="49"/>
    </row>
    <row r="69" spans="1:11" ht="18.75" x14ac:dyDescent="0.25">
      <c r="B69" s="69"/>
      <c r="E69" s="38" t="str">
        <f>B65&amp;".4"</f>
        <v>10.0.4</v>
      </c>
      <c r="F69" s="56" t="s">
        <v>140</v>
      </c>
      <c r="G69" s="16" t="s">
        <v>60</v>
      </c>
      <c r="H69" s="23">
        <v>1458.6184799999999</v>
      </c>
      <c r="I69" s="23">
        <v>1102.5176799999999</v>
      </c>
      <c r="J69" s="23">
        <v>1578.7192799999998</v>
      </c>
      <c r="K69" s="49"/>
    </row>
    <row r="70" spans="1:11" ht="18.75" hidden="1" x14ac:dyDescent="0.25">
      <c r="B70" s="69" t="s">
        <v>135</v>
      </c>
      <c r="E70" s="14" t="str">
        <f>B70</f>
        <v>10.0</v>
      </c>
      <c r="F70" s="57"/>
      <c r="G70" s="16" t="s">
        <v>60</v>
      </c>
      <c r="H70" s="23">
        <v>0</v>
      </c>
      <c r="I70" s="23">
        <v>0</v>
      </c>
      <c r="J70" s="23">
        <v>0</v>
      </c>
      <c r="K70" s="49"/>
    </row>
    <row r="71" spans="1:11" ht="18.75" hidden="1" x14ac:dyDescent="0.25">
      <c r="A71" s="58"/>
      <c r="B71" s="69"/>
      <c r="E71" s="38" t="str">
        <f>B70&amp;".1"</f>
        <v>10.0.1</v>
      </c>
      <c r="F71" s="56" t="s">
        <v>137</v>
      </c>
      <c r="G71" s="16" t="s">
        <v>60</v>
      </c>
      <c r="H71" s="29"/>
      <c r="I71" s="29"/>
      <c r="J71" s="29"/>
      <c r="K71" s="49"/>
    </row>
    <row r="72" spans="1:11" ht="18.75" hidden="1" x14ac:dyDescent="0.25">
      <c r="B72" s="69"/>
      <c r="E72" s="38" t="str">
        <f>B70&amp;".2"</f>
        <v>10.0.2</v>
      </c>
      <c r="F72" s="56" t="s">
        <v>138</v>
      </c>
      <c r="G72" s="16" t="s">
        <v>60</v>
      </c>
      <c r="H72" s="29"/>
      <c r="I72" s="29"/>
      <c r="J72" s="29"/>
      <c r="K72" s="49"/>
    </row>
    <row r="73" spans="1:11" ht="18.75" hidden="1" x14ac:dyDescent="0.25">
      <c r="B73" s="69"/>
      <c r="E73" s="38" t="str">
        <f>B70&amp;".3"</f>
        <v>10.0.3</v>
      </c>
      <c r="F73" s="56" t="s">
        <v>139</v>
      </c>
      <c r="G73" s="16" t="s">
        <v>60</v>
      </c>
      <c r="H73" s="29"/>
      <c r="I73" s="29"/>
      <c r="J73" s="29"/>
      <c r="K73" s="49"/>
    </row>
    <row r="74" spans="1:11" ht="18.75" hidden="1" x14ac:dyDescent="0.25">
      <c r="B74" s="69"/>
      <c r="E74" s="38" t="str">
        <f>B70&amp;".4"</f>
        <v>10.0.4</v>
      </c>
      <c r="F74" s="56" t="s">
        <v>140</v>
      </c>
      <c r="G74" s="16" t="s">
        <v>60</v>
      </c>
      <c r="H74" s="29"/>
      <c r="I74" s="29"/>
      <c r="J74" s="29"/>
      <c r="K74" s="49"/>
    </row>
    <row r="75" spans="1:11" ht="22.5" x14ac:dyDescent="0.25">
      <c r="B75" s="69" t="s">
        <v>141</v>
      </c>
      <c r="E75" s="14" t="str">
        <f>B75</f>
        <v>10.1</v>
      </c>
      <c r="F75" s="57" t="s">
        <v>64</v>
      </c>
      <c r="G75" s="16" t="s">
        <v>60</v>
      </c>
      <c r="H75" s="23">
        <v>866.51767999999993</v>
      </c>
      <c r="I75" s="23">
        <v>866.51767999999993</v>
      </c>
      <c r="J75" s="23">
        <v>866.51767999999993</v>
      </c>
      <c r="K75" s="49"/>
    </row>
    <row r="76" spans="1:11" ht="18.75" x14ac:dyDescent="0.25">
      <c r="B76" s="69"/>
      <c r="E76" s="38" t="str">
        <f>B75&amp;".1"</f>
        <v>10.1.1</v>
      </c>
      <c r="F76" s="56" t="s">
        <v>137</v>
      </c>
      <c r="G76" s="16" t="s">
        <v>60</v>
      </c>
      <c r="H76" s="29">
        <v>0</v>
      </c>
      <c r="I76" s="29">
        <v>0</v>
      </c>
      <c r="J76" s="29">
        <v>0</v>
      </c>
      <c r="K76" s="49"/>
    </row>
    <row r="77" spans="1:11" ht="18.75" x14ac:dyDescent="0.25">
      <c r="B77" s="69"/>
      <c r="E77" s="38" t="str">
        <f>B75&amp;".2"</f>
        <v>10.1.2</v>
      </c>
      <c r="F77" s="56" t="s">
        <v>138</v>
      </c>
      <c r="G77" s="16" t="s">
        <v>60</v>
      </c>
      <c r="H77" s="29">
        <v>0</v>
      </c>
      <c r="I77" s="29">
        <v>0</v>
      </c>
      <c r="J77" s="29">
        <v>0</v>
      </c>
      <c r="K77" s="49"/>
    </row>
    <row r="78" spans="1:11" ht="18.75" x14ac:dyDescent="0.25">
      <c r="B78" s="69"/>
      <c r="E78" s="38" t="str">
        <f>B75&amp;".3"</f>
        <v>10.1.3</v>
      </c>
      <c r="F78" s="56" t="s">
        <v>139</v>
      </c>
      <c r="G78" s="16" t="s">
        <v>60</v>
      </c>
      <c r="H78" s="29">
        <v>0</v>
      </c>
      <c r="I78" s="29">
        <v>0</v>
      </c>
      <c r="J78" s="29">
        <v>0</v>
      </c>
      <c r="K78" s="49"/>
    </row>
    <row r="79" spans="1:11" ht="18.75" x14ac:dyDescent="0.25">
      <c r="B79" s="69"/>
      <c r="E79" s="38" t="str">
        <f>B75&amp;".4"</f>
        <v>10.1.4</v>
      </c>
      <c r="F79" s="56" t="s">
        <v>140</v>
      </c>
      <c r="G79" s="16" t="s">
        <v>60</v>
      </c>
      <c r="H79" s="29">
        <v>866.51767999999993</v>
      </c>
      <c r="I79" s="29">
        <v>866.51767999999993</v>
      </c>
      <c r="J79" s="29">
        <v>866.51767999999993</v>
      </c>
      <c r="K79" s="49"/>
    </row>
    <row r="80" spans="1:11" ht="18.75" x14ac:dyDescent="0.25">
      <c r="B80" s="69" t="s">
        <v>142</v>
      </c>
      <c r="E80" s="14" t="str">
        <f>B80</f>
        <v>10.2</v>
      </c>
      <c r="F80" s="57" t="s">
        <v>65</v>
      </c>
      <c r="G80" s="16" t="s">
        <v>60</v>
      </c>
      <c r="H80" s="23">
        <v>236</v>
      </c>
      <c r="I80" s="23">
        <v>236</v>
      </c>
      <c r="J80" s="23">
        <v>356.10079999999994</v>
      </c>
      <c r="K80" s="49"/>
    </row>
    <row r="81" spans="1:11" ht="18.75" x14ac:dyDescent="0.25">
      <c r="A81" s="58"/>
      <c r="B81" s="69"/>
      <c r="E81" s="38" t="str">
        <f>B80&amp;".1"</f>
        <v>10.2.1</v>
      </c>
      <c r="F81" s="56" t="s">
        <v>137</v>
      </c>
      <c r="G81" s="16" t="s">
        <v>60</v>
      </c>
      <c r="H81" s="29">
        <v>0</v>
      </c>
      <c r="I81" s="29">
        <v>0</v>
      </c>
      <c r="J81" s="29">
        <v>0</v>
      </c>
      <c r="K81" s="49"/>
    </row>
    <row r="82" spans="1:11" ht="18.75" x14ac:dyDescent="0.25">
      <c r="B82" s="69"/>
      <c r="E82" s="38" t="str">
        <f>B80&amp;".2"</f>
        <v>10.2.2</v>
      </c>
      <c r="F82" s="56" t="s">
        <v>138</v>
      </c>
      <c r="G82" s="16" t="s">
        <v>60</v>
      </c>
      <c r="H82" s="29">
        <v>0</v>
      </c>
      <c r="I82" s="29">
        <v>0</v>
      </c>
      <c r="J82" s="29">
        <v>0</v>
      </c>
      <c r="K82" s="49"/>
    </row>
    <row r="83" spans="1:11" ht="18.75" x14ac:dyDescent="0.25">
      <c r="B83" s="69"/>
      <c r="E83" s="38" t="str">
        <f>B80&amp;".3"</f>
        <v>10.2.3</v>
      </c>
      <c r="F83" s="56" t="s">
        <v>139</v>
      </c>
      <c r="G83" s="16" t="s">
        <v>60</v>
      </c>
      <c r="H83" s="29">
        <v>0</v>
      </c>
      <c r="I83" s="29">
        <v>0</v>
      </c>
      <c r="J83" s="29">
        <v>0</v>
      </c>
      <c r="K83" s="49"/>
    </row>
    <row r="84" spans="1:11" ht="18.75" x14ac:dyDescent="0.25">
      <c r="B84" s="69"/>
      <c r="E84" s="38" t="str">
        <f>B80&amp;".4"</f>
        <v>10.2.4</v>
      </c>
      <c r="F84" s="56" t="s">
        <v>140</v>
      </c>
      <c r="G84" s="16" t="s">
        <v>60</v>
      </c>
      <c r="H84" s="29">
        <v>236</v>
      </c>
      <c r="I84" s="29">
        <v>236</v>
      </c>
      <c r="J84" s="29">
        <v>356.10079999999994</v>
      </c>
      <c r="K84" s="49"/>
    </row>
    <row r="85" spans="1:11" ht="18.75" x14ac:dyDescent="0.25">
      <c r="B85" s="69" t="s">
        <v>143</v>
      </c>
      <c r="E85" s="14" t="str">
        <f>B85</f>
        <v>10.3</v>
      </c>
      <c r="F85" s="57" t="s">
        <v>69</v>
      </c>
      <c r="G85" s="16" t="s">
        <v>60</v>
      </c>
      <c r="H85" s="23">
        <v>356.10079999999994</v>
      </c>
      <c r="I85" s="23">
        <v>0</v>
      </c>
      <c r="J85" s="23">
        <v>356.10079999999994</v>
      </c>
      <c r="K85" s="49"/>
    </row>
    <row r="86" spans="1:11" ht="18.75" x14ac:dyDescent="0.25">
      <c r="A86" s="58"/>
      <c r="B86" s="69"/>
      <c r="E86" s="38" t="str">
        <f>B85&amp;".1"</f>
        <v>10.3.1</v>
      </c>
      <c r="F86" s="56" t="s">
        <v>137</v>
      </c>
      <c r="G86" s="16" t="s">
        <v>60</v>
      </c>
      <c r="H86" s="29">
        <v>0</v>
      </c>
      <c r="I86" s="29"/>
      <c r="J86" s="29">
        <v>0</v>
      </c>
      <c r="K86" s="49"/>
    </row>
    <row r="87" spans="1:11" ht="18.75" x14ac:dyDescent="0.25">
      <c r="B87" s="69"/>
      <c r="E87" s="38" t="str">
        <f>B85&amp;".2"</f>
        <v>10.3.2</v>
      </c>
      <c r="F87" s="56" t="s">
        <v>138</v>
      </c>
      <c r="G87" s="16" t="s">
        <v>60</v>
      </c>
      <c r="H87" s="29">
        <v>0</v>
      </c>
      <c r="I87" s="29"/>
      <c r="J87" s="29">
        <v>0</v>
      </c>
      <c r="K87" s="49"/>
    </row>
    <row r="88" spans="1:11" ht="18.75" x14ac:dyDescent="0.25">
      <c r="B88" s="69"/>
      <c r="E88" s="38" t="str">
        <f>B85&amp;".3"</f>
        <v>10.3.3</v>
      </c>
      <c r="F88" s="56" t="s">
        <v>139</v>
      </c>
      <c r="G88" s="16" t="s">
        <v>60</v>
      </c>
      <c r="H88" s="29">
        <v>0</v>
      </c>
      <c r="I88" s="29"/>
      <c r="J88" s="29">
        <v>0</v>
      </c>
      <c r="K88" s="49"/>
    </row>
    <row r="89" spans="1:11" ht="18.75" x14ac:dyDescent="0.25">
      <c r="B89" s="69"/>
      <c r="E89" s="38" t="str">
        <f>B85&amp;".4"</f>
        <v>10.3.4</v>
      </c>
      <c r="F89" s="56" t="s">
        <v>140</v>
      </c>
      <c r="G89" s="16" t="s">
        <v>60</v>
      </c>
      <c r="H89" s="29">
        <v>356.10079999999994</v>
      </c>
      <c r="I89" s="29"/>
      <c r="J89" s="29">
        <v>356.10079999999994</v>
      </c>
      <c r="K89" s="49"/>
    </row>
    <row r="90" spans="1:11" ht="18.75" x14ac:dyDescent="0.25">
      <c r="E90" s="59"/>
      <c r="F90" s="33" t="s">
        <v>62</v>
      </c>
      <c r="G90" s="33"/>
      <c r="H90" s="34"/>
      <c r="I90" s="34"/>
      <c r="J90" s="34"/>
      <c r="K90" s="49"/>
    </row>
    <row r="91" spans="1:11" ht="3" customHeight="1" x14ac:dyDescent="0.15">
      <c r="E91" s="4"/>
      <c r="F91" s="4"/>
      <c r="G91" s="4"/>
      <c r="H91" s="4"/>
      <c r="I91" s="60"/>
      <c r="J91" s="60"/>
      <c r="K91" s="61"/>
    </row>
    <row r="92" spans="1:11" ht="18.75" x14ac:dyDescent="0.25">
      <c r="E92" s="62">
        <v>1</v>
      </c>
      <c r="F92" s="67" t="s">
        <v>145</v>
      </c>
      <c r="G92" s="67"/>
      <c r="H92" s="67"/>
      <c r="I92" s="67"/>
      <c r="J92" s="67"/>
      <c r="K92" s="61"/>
    </row>
    <row r="93" spans="1:11" ht="18.75" x14ac:dyDescent="0.25">
      <c r="E93" s="63">
        <v>2</v>
      </c>
      <c r="F93" s="68" t="s">
        <v>146</v>
      </c>
      <c r="G93" s="68"/>
      <c r="H93" s="68"/>
      <c r="I93" s="68"/>
      <c r="J93" s="68"/>
      <c r="K93" s="61"/>
    </row>
  </sheetData>
  <mergeCells count="16">
    <mergeCell ref="B80:B84"/>
    <mergeCell ref="B85:B89"/>
    <mergeCell ref="F92:J92"/>
    <mergeCell ref="F93:J93"/>
    <mergeCell ref="B20:B22"/>
    <mergeCell ref="B23:B27"/>
    <mergeCell ref="B60:B62"/>
    <mergeCell ref="B65:B69"/>
    <mergeCell ref="B70:B74"/>
    <mergeCell ref="B75:B79"/>
    <mergeCell ref="E5:H5"/>
    <mergeCell ref="E7:J7"/>
    <mergeCell ref="E8:E9"/>
    <mergeCell ref="F8:F9"/>
    <mergeCell ref="G8:G9"/>
    <mergeCell ref="H8:J8"/>
  </mergeCells>
  <dataValidations count="8">
    <dataValidation type="list" operator="lessThanOrEqual" allowBlank="1" showInputMessage="1" showErrorMessage="1" errorTitle="Ошибка" error="Выберите значение из списка!" sqref="F21 F25:F26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60:G60 H15:H16 I11:J11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:H13 H17:J18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4 H11">
      <formula1>"a"</formula1>
    </dataValidation>
    <dataValidation type="whole" allowBlank="1" showInputMessage="1" showErrorMessage="1" errorTitle="Ошибка" error="Введите год с 2000 по 2080!" prompt="Укажите год реализации инвестиционной программы/мероприятия" sqref="F20 F23">
      <formula1>2000</formula1>
      <formula2>2080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F75 F70 F24 F80 F85">
      <formula1>source_of_funding</formula1>
    </dataValidation>
    <dataValidation type="decimal" allowBlank="1" showErrorMessage="1" errorTitle="Ошибка" error="Допускается ввод только неотрицательных чисел!" sqref="H49:J50 H46:J47 H55:J56 H21:J21 H52:J53 H58:J59 H71:J74 H31:J32 H37:J38 H34:J35 H24:J26 H61:J62 H76:J79 H81:J84 H86:J89">
      <formula1>0</formula1>
      <formula2>9.99999999999999E+23</formula2>
    </dataValidation>
    <dataValidation type="decimal" allowBlank="1" showInputMessage="1" showErrorMessage="1" error="Введите значение от 0 до 100%" sqref="H43:J44 H40:J41">
      <formula1>0</formula1>
      <formula2>100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Оренбург</vt:lpstr>
      <vt:lpstr>Пригородный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2024-02-20T08:01:47Z</dcterms:modified>
</cp:coreProperties>
</file>