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Форма 11" sheetId="2" r:id="rId1"/>
    <sheet name="Форма 12_Оренбург" sheetId="3" r:id="rId2"/>
    <sheet name="Форма 12_Пригородный" sheetId="5" r:id="rId3"/>
    <sheet name="Форма 13_Оренбург" sheetId="4" r:id="rId4"/>
    <sheet name="Форма 13_Пригородный" sheetId="6" r:id="rId5"/>
  </sheets>
  <externalReferences>
    <externalReference r:id="rId6"/>
    <externalReference r:id="rId7"/>
  </externalReferences>
  <definedNames>
    <definedName name="anscount">1</definedName>
    <definedName name="B_FHD_FLAG_DIFFERENTIATION" localSheetId="2">'[2]Показатели ФХД'!$H$24:$J$24</definedName>
    <definedName name="B_FHD_FLAG_DIFFERENTIATION" localSheetId="4">'[2]Показатели ФХД'!$H$24:$J$24</definedName>
    <definedName name="B_FHD_FLAG_DIFFERENTIATION">'[1]Показатели ФХД'!$H$24:$J$24</definedName>
    <definedName name="B_FHD_FLAG_INDEX_1" localSheetId="2">'[2]Показатели ФХД'!$H$66:$J$66</definedName>
    <definedName name="B_FHD_FLAG_INDEX_1" localSheetId="4">'[2]Показатели ФХД'!$H$66:$J$66</definedName>
    <definedName name="B_FHD_FLAG_INDEX_1">'[1]Показатели ФХД'!$H$66:$J$66</definedName>
    <definedName name="B_FHD_FLAG_INDEX_2" localSheetId="2">'[2]Показатели ФХД'!$H$68:$J$68</definedName>
    <definedName name="B_FHD_FLAG_INDEX_2" localSheetId="4">'[2]Показатели ФХД'!$H$68:$J$68</definedName>
    <definedName name="B_FHD_FLAG_INDEX_2">'[1]Показатели ФХД'!$H$68:$J$68</definedName>
    <definedName name="BLOCK_NOTE_P_TARIFF_A_VOTV" localSheetId="4">'Форма 13_Пригородный'!$54:$55</definedName>
    <definedName name="BLOCK_NOTE_P_TARIFF_A_VOTV">'Форма 13_Оренбург'!$54:$55</definedName>
    <definedName name="BLOCK_NOTE_R_TARIFF_A_VOTV" localSheetId="4">'Форма 13_Пригородный'!$56:$57</definedName>
    <definedName name="BLOCK_NOTE_R_TARIFF_A_VOTV">'Форма 13_Оренбург'!$56:$57</definedName>
    <definedName name="BLOCK_TABLE_P_TARIFF_A_VOTV" localSheetId="4">'Форма 13_Пригородный'!$26:$30</definedName>
    <definedName name="BLOCK_TABLE_P_TARIFF_A_VOTV">'Форма 13_Оренбург'!$26:$30</definedName>
    <definedName name="BLOCK_TABLE_R_TARIFF_A_VOTV" localSheetId="4">'Форма 13_Пригородный'!$31:$33</definedName>
    <definedName name="BLOCK_TABLE_R_TARIFF_A_VOTV">'Форма 13_Оренбург'!$31:$33</definedName>
    <definedName name="code" localSheetId="2">[2]Инструкция!$B$2</definedName>
    <definedName name="code" localSheetId="4">[2]Инструкция!$B$2</definedName>
    <definedName name="code">[1]Инструкция!$B$2</definedName>
    <definedName name="CodeTemplateList" localSheetId="2">[2]TEHSHEET!$F$46:$F$53</definedName>
    <definedName name="CodeTemplateList" localSheetId="4">[2]TEHSHEET!$F$46:$F$53</definedName>
    <definedName name="CodeTemplateList">[1]TEHSHEET!$F$46:$F$53</definedName>
    <definedName name="CURRENT_YEAR" localSheetId="2">[2]TEHSHEET!$G$44</definedName>
    <definedName name="CURRENT_YEAR" localSheetId="4">[2]TEHSHEET!$G$44</definedName>
    <definedName name="CURRENT_YEAR">[1]TEHSHEET!$G$44</definedName>
    <definedName name="DESCRIPTION_TERRITORY" localSheetId="2">[2]REESTR_DS!$B$2</definedName>
    <definedName name="DESCRIPTION_TERRITORY" localSheetId="4">[2]REESTR_DS!$B$2</definedName>
    <definedName name="DESCRIPTION_TERRITORY">[1]REESTR_DS!$B$2:$B$3</definedName>
    <definedName name="DIFFERENTIATION_ID_DIFF" localSheetId="2">[2]Дифференциация!$O$12:$O$16</definedName>
    <definedName name="DIFFERENTIATION_ID_DIFF" localSheetId="4">[2]Дифференциация!$O$12:$O$16</definedName>
    <definedName name="DIFFERENTIATION_ID_DIFF">[1]Дифференциация!$O$12:$O$16</definedName>
    <definedName name="DIFFERENTIATION_UNMERGE_AREA" localSheetId="2">[2]Дифференциация!$Q$12:$Q$16</definedName>
    <definedName name="DIFFERENTIATION_UNMERGE_AREA" localSheetId="4">[2]Дифференциация!$Q$12:$Q$16</definedName>
    <definedName name="DIFFERENTIATION_UNMERGE_AREA">[1]Дифференциация!$Q$12:$Q$16</definedName>
    <definedName name="DIFFERENTIATION_UNMERGE_SYSTEM" localSheetId="2">[2]Дифференциация!$R$12:$R$16</definedName>
    <definedName name="DIFFERENTIATION_UNMERGE_SYSTEM" localSheetId="4">[2]Дифференциация!$R$12:$R$16</definedName>
    <definedName name="DIFFERENTIATION_UNMERGE_SYSTEM">[1]Дифференциация!$R$12:$R$16</definedName>
    <definedName name="DIFFERENTIATION_UNMERGE_VD" localSheetId="2">[2]Дифференциация!$P$12:$P$16</definedName>
    <definedName name="DIFFERENTIATION_UNMERGE_VD" localSheetId="4">[2]Дифференциация!$P$12:$P$16</definedName>
    <definedName name="DIFFERENTIATION_UNMERGE_VD">[1]Дифференциация!$P$12:$P$16</definedName>
    <definedName name="EndDateList" localSheetId="2">[2]TEHSHEET!$H$46:$H$53</definedName>
    <definedName name="EndDateList" localSheetId="4">[2]TEHSHEET!$H$46:$H$53</definedName>
    <definedName name="EndDateList">[1]TEHSHEET!$H$46:$H$53</definedName>
    <definedName name="et_OFFER_p1" localSheetId="2">'Форма 12_Пригородный'!$8:$8</definedName>
    <definedName name="et_OFFER_p1">'Форма 12_Оренбург'!$8:$8</definedName>
    <definedName name="et_OFFER_p1_0" localSheetId="2">'Форма 12_Пригородный'!$2:$3</definedName>
    <definedName name="et_OFFER_p1_0">'Форма 12_Оренбург'!$2:$3</definedName>
    <definedName name="et_OFFER_p2" localSheetId="2">'Форма 12_Пригородный'!$10:$10</definedName>
    <definedName name="et_OFFER_p2">'Форма 12_Оренбург'!$10:$10</definedName>
    <definedName name="et_OFFER_p2_0" localSheetId="2">'Форма 12_Пригородный'!$5:$6</definedName>
    <definedName name="et_OFFER_p2_0">'Форма 12_Оренбург'!$5:$6</definedName>
    <definedName name="et_R_B_Purch">'Форма 11'!$2:$2</definedName>
    <definedName name="et_ver_VOTV_TARIFF_A_VOTV" localSheetId="4">'Форма 13_Пригородный'!$V:$AB</definedName>
    <definedName name="et_ver_VOTV_TARIFF_A_VOTV">'Форма 13_Оренбург'!$V:$AB</definedName>
    <definedName name="et_VOTV_TARIFF_A_VOTV_CS" localSheetId="4">'Форма 13_Пригородный'!$4:$11</definedName>
    <definedName name="et_VOTV_TARIFF_A_VOTV_CS">'Форма 13_Оренбург'!$4:$11</definedName>
    <definedName name="et_VOTV_TARIFF_A_VOTV_DATA_DIFF" localSheetId="4">'Форма 13_Пригородный'!$7:$8</definedName>
    <definedName name="et_VOTV_TARIFF_A_VOTV_DATA_DIFF">'Форма 13_Оренбург'!$7:$8</definedName>
    <definedName name="et_VOTV_TARIFF_A_VOTV_FLAG_DIFF" localSheetId="4">'Форма 13_Пригородный'!$5:$10</definedName>
    <definedName name="et_VOTV_TARIFF_A_VOTV_FLAG_DIFF">'Форма 13_Оренбург'!$5:$10</definedName>
    <definedName name="et_VOTV_TARIFF_A_VOTV_GC" localSheetId="4">'Форма 13_Пригородный'!$6:$9</definedName>
    <definedName name="et_VOTV_TARIFF_A_VOTV_GC">'Форма 13_Оренбург'!$6:$9</definedName>
    <definedName name="et_VOTV_TARIFF_A_VOTV_NTAR" localSheetId="4">'Форма 13_Пригородный'!$2:$13</definedName>
    <definedName name="et_VOTV_TARIFF_A_VOTV_NTAR">'Форма 13_Оренбург'!$2:$13</definedName>
    <definedName name="et_VOTV_TARIFF_A_VOTV_PERIOD_COLOR" localSheetId="4">'Форма 13_Пригородный'!$AC$7:$AI$8</definedName>
    <definedName name="et_VOTV_TARIFF_A_VOTV_PERIOD_COLOR">'Форма 13_Оренбург'!$AC$7:$AI$8</definedName>
    <definedName name="et_VOTV_TARIFF_A_VOTV_PERIOD_NOT_COLOR" localSheetId="4">'Форма 13_Пригородный'!$AC$15:$AI$16</definedName>
    <definedName name="et_VOTV_TARIFF_A_VOTV_PERIOD_NOT_COLOR">'Форма 13_Оренбург'!$AC$15:$AI$16</definedName>
    <definedName name="et_VOTV_TARIFF_A_VOTV_TER" localSheetId="4">'Форма 13_Пригородный'!$3:$12</definedName>
    <definedName name="et_VOTV_TARIFF_A_VOTV_TER">'Форма 13_Оренбург'!$3:$12</definedName>
    <definedName name="et_VOTV_TARIFF_A_VOTV_TN" localSheetId="4">'Форма 13_Пригородный'!$7:$8</definedName>
    <definedName name="et_VOTV_TARIFF_A_VOTV_TN">'Форма 13_Оренбург'!$7:$8</definedName>
    <definedName name="f_quart" localSheetId="2">[2]Титульный!$F$15</definedName>
    <definedName name="f_quart" localSheetId="4">[2]Титульный!$F$15</definedName>
    <definedName name="f_quart">[1]Титульный!$F$15</definedName>
    <definedName name="f_year" localSheetId="2">[2]Титульный!$F$14</definedName>
    <definedName name="f_year" localSheetId="4">[2]Титульный!$F$14</definedName>
    <definedName name="f_year">[1]Титульный!$F$14</definedName>
    <definedName name="FHD_NAME_FORM" localSheetId="2">[2]DATA_FORMS!$C$6</definedName>
    <definedName name="FHD_NAME_FORM" localSheetId="4">[2]DATA_FORMS!$C$6</definedName>
    <definedName name="FHD_NAME_FORM">[1]DATA_FORMS!$C$6</definedName>
    <definedName name="FHD_NOTE_P_1" localSheetId="2">[2]DATA_NPA!$N$18</definedName>
    <definedName name="FHD_NOTE_P_1" localSheetId="4">[2]DATA_NPA!$N$18</definedName>
    <definedName name="FHD_NOTE_P_1">[1]DATA_NPA!$N$18</definedName>
    <definedName name="FHD_NOTE_P_10" localSheetId="2">[2]DATA_NPA!$N$27</definedName>
    <definedName name="FHD_NOTE_P_10" localSheetId="4">[2]DATA_NPA!$N$27</definedName>
    <definedName name="FHD_NOTE_P_10">[1]DATA_NPA!$N$27</definedName>
    <definedName name="FHD_NOTE_P_11" localSheetId="2">[2]DATA_NPA!$N$28</definedName>
    <definedName name="FHD_NOTE_P_11" localSheetId="4">[2]DATA_NPA!$N$28</definedName>
    <definedName name="FHD_NOTE_P_11">[1]DATA_NPA!$N$28</definedName>
    <definedName name="FHD_NOTE_P_12" localSheetId="2">[2]DATA_NPA!$N$29</definedName>
    <definedName name="FHD_NOTE_P_12" localSheetId="4">[2]DATA_NPA!$N$29</definedName>
    <definedName name="FHD_NOTE_P_12">[1]DATA_NPA!$N$29</definedName>
    <definedName name="FHD_NOTE_P_13" localSheetId="2">[2]DATA_NPA!$N$30</definedName>
    <definedName name="FHD_NOTE_P_13" localSheetId="4">[2]DATA_NPA!$N$30</definedName>
    <definedName name="FHD_NOTE_P_13">[1]DATA_NPA!$N$30</definedName>
    <definedName name="FHD_NOTE_P_14" localSheetId="2">[2]DATA_NPA!$N$31</definedName>
    <definedName name="FHD_NOTE_P_14" localSheetId="4">[2]DATA_NPA!$N$31</definedName>
    <definedName name="FHD_NOTE_P_14">[1]DATA_NPA!$N$31</definedName>
    <definedName name="FHD_NOTE_P_15" localSheetId="2">[2]DATA_NPA!$N$32</definedName>
    <definedName name="FHD_NOTE_P_15" localSheetId="4">[2]DATA_NPA!$N$32</definedName>
    <definedName name="FHD_NOTE_P_15">[1]DATA_NPA!$N$32</definedName>
    <definedName name="FHD_NOTE_P_16" localSheetId="2">[2]DATA_NPA!$N$33</definedName>
    <definedName name="FHD_NOTE_P_16" localSheetId="4">[2]DATA_NPA!$N$33</definedName>
    <definedName name="FHD_NOTE_P_16">[1]DATA_NPA!$N$33</definedName>
    <definedName name="FHD_NOTE_P_17" localSheetId="2">[2]DATA_NPA!$N$34</definedName>
    <definedName name="FHD_NOTE_P_17" localSheetId="4">[2]DATA_NPA!$N$34</definedName>
    <definedName name="FHD_NOTE_P_17">[1]DATA_NPA!$N$34</definedName>
    <definedName name="FHD_NOTE_P_18" localSheetId="2">[2]DATA_NPA!$N$35</definedName>
    <definedName name="FHD_NOTE_P_18" localSheetId="4">[2]DATA_NPA!$N$35</definedName>
    <definedName name="FHD_NOTE_P_18">[1]DATA_NPA!$N$35</definedName>
    <definedName name="FHD_NOTE_P_19" localSheetId="2">[2]DATA_NPA!$N$36</definedName>
    <definedName name="FHD_NOTE_P_19" localSheetId="4">[2]DATA_NPA!$N$36</definedName>
    <definedName name="FHD_NOTE_P_19">[1]DATA_NPA!$N$36</definedName>
    <definedName name="FHD_NOTE_P_2" localSheetId="2">[2]DATA_NPA!$N$19</definedName>
    <definedName name="FHD_NOTE_P_2" localSheetId="4">[2]DATA_NPA!$N$19</definedName>
    <definedName name="FHD_NOTE_P_2">[1]DATA_NPA!$N$19</definedName>
    <definedName name="FHD_NOTE_P_20" localSheetId="2">[2]DATA_NPA!$N$37</definedName>
    <definedName name="FHD_NOTE_P_20" localSheetId="4">[2]DATA_NPA!$N$37</definedName>
    <definedName name="FHD_NOTE_P_20">[1]DATA_NPA!$N$37</definedName>
    <definedName name="FHD_NOTE_P_21" localSheetId="2">[2]DATA_NPA!$N$38</definedName>
    <definedName name="FHD_NOTE_P_21" localSheetId="4">[2]DATA_NPA!$N$38</definedName>
    <definedName name="FHD_NOTE_P_21">[1]DATA_NPA!$N$38</definedName>
    <definedName name="FHD_NOTE_P_22" localSheetId="2">[2]DATA_NPA!$N$39</definedName>
    <definedName name="FHD_NOTE_P_22" localSheetId="4">[2]DATA_NPA!$N$39</definedName>
    <definedName name="FHD_NOTE_P_22">[1]DATA_NPA!$N$39</definedName>
    <definedName name="FHD_NOTE_P_23" localSheetId="2">[2]DATA_NPA!$N$40</definedName>
    <definedName name="FHD_NOTE_P_23" localSheetId="4">[2]DATA_NPA!$N$40</definedName>
    <definedName name="FHD_NOTE_P_23">[1]DATA_NPA!$N$40</definedName>
    <definedName name="FHD_NOTE_P_24" localSheetId="2">[2]DATA_NPA!$N$41</definedName>
    <definedName name="FHD_NOTE_P_24" localSheetId="4">[2]DATA_NPA!$N$41</definedName>
    <definedName name="FHD_NOTE_P_24">[1]DATA_NPA!$N$41</definedName>
    <definedName name="FHD_NOTE_P_25" localSheetId="2">[2]DATA_NPA!$N$42</definedName>
    <definedName name="FHD_NOTE_P_25" localSheetId="4">[2]DATA_NPA!$N$42</definedName>
    <definedName name="FHD_NOTE_P_25">[1]DATA_NPA!$N$42</definedName>
    <definedName name="FHD_NOTE_P_26" localSheetId="2">[2]DATA_NPA!$N$43</definedName>
    <definedName name="FHD_NOTE_P_26" localSheetId="4">[2]DATA_NPA!$N$43</definedName>
    <definedName name="FHD_NOTE_P_26">[1]DATA_NPA!$N$43</definedName>
    <definedName name="FHD_NOTE_P_27" localSheetId="2">[2]DATA_NPA!$N$44</definedName>
    <definedName name="FHD_NOTE_P_27" localSheetId="4">[2]DATA_NPA!$N$44</definedName>
    <definedName name="FHD_NOTE_P_27">[1]DATA_NPA!$N$44</definedName>
    <definedName name="FHD_NOTE_P_28" localSheetId="2">[2]DATA_NPA!$N$45</definedName>
    <definedName name="FHD_NOTE_P_28" localSheetId="4">[2]DATA_NPA!$N$45</definedName>
    <definedName name="FHD_NOTE_P_28">[1]DATA_NPA!$N$45</definedName>
    <definedName name="FHD_NOTE_P_29" localSheetId="2">[2]DATA_NPA!$N$46</definedName>
    <definedName name="FHD_NOTE_P_29" localSheetId="4">[2]DATA_NPA!$N$46</definedName>
    <definedName name="FHD_NOTE_P_29">[1]DATA_NPA!$N$46</definedName>
    <definedName name="FHD_NOTE_P_3" localSheetId="2">[2]DATA_NPA!$N$20</definedName>
    <definedName name="FHD_NOTE_P_3" localSheetId="4">[2]DATA_NPA!$N$20</definedName>
    <definedName name="FHD_NOTE_P_3">[1]DATA_NPA!$N$20</definedName>
    <definedName name="FHD_NOTE_P_30" localSheetId="2">[2]DATA_NPA!$N$47</definedName>
    <definedName name="FHD_NOTE_P_30" localSheetId="4">[2]DATA_NPA!$N$47</definedName>
    <definedName name="FHD_NOTE_P_30">[1]DATA_NPA!$N$47</definedName>
    <definedName name="FHD_NOTE_P_31" localSheetId="2">[2]DATA_NPA!$N$48</definedName>
    <definedName name="FHD_NOTE_P_31" localSheetId="4">[2]DATA_NPA!$N$48</definedName>
    <definedName name="FHD_NOTE_P_31">[1]DATA_NPA!$N$48</definedName>
    <definedName name="FHD_NOTE_P_32" localSheetId="2">[2]DATA_NPA!$N$49</definedName>
    <definedName name="FHD_NOTE_P_32" localSheetId="4">[2]DATA_NPA!$N$49</definedName>
    <definedName name="FHD_NOTE_P_32">[1]DATA_NPA!$N$49</definedName>
    <definedName name="FHD_NOTE_P_33" localSheetId="2">[2]DATA_NPA!$N$50</definedName>
    <definedName name="FHD_NOTE_P_33" localSheetId="4">[2]DATA_NPA!$N$50</definedName>
    <definedName name="FHD_NOTE_P_33">[1]DATA_NPA!$N$50</definedName>
    <definedName name="FHD_NOTE_P_34" localSheetId="2">[2]DATA_NPA!$N$51</definedName>
    <definedName name="FHD_NOTE_P_34" localSheetId="4">[2]DATA_NPA!$N$51</definedName>
    <definedName name="FHD_NOTE_P_34">[1]DATA_NPA!$N$51</definedName>
    <definedName name="FHD_NOTE_P_35" localSheetId="2">[2]DATA_NPA!$N$52</definedName>
    <definedName name="FHD_NOTE_P_35" localSheetId="4">[2]DATA_NPA!$N$52</definedName>
    <definedName name="FHD_NOTE_P_35">[1]DATA_NPA!$N$52</definedName>
    <definedName name="FHD_NOTE_P_36" localSheetId="2">[2]DATA_NPA!$N$53</definedName>
    <definedName name="FHD_NOTE_P_36" localSheetId="4">[2]DATA_NPA!$N$53</definedName>
    <definedName name="FHD_NOTE_P_36">[1]DATA_NPA!$N$53</definedName>
    <definedName name="FHD_NOTE_P_37" localSheetId="2">[2]DATA_NPA!$N$54</definedName>
    <definedName name="FHD_NOTE_P_37" localSheetId="4">[2]DATA_NPA!$N$54</definedName>
    <definedName name="FHD_NOTE_P_37">[1]DATA_NPA!$N$54</definedName>
    <definedName name="FHD_NOTE_P_38" localSheetId="2">[2]DATA_NPA!$N$55</definedName>
    <definedName name="FHD_NOTE_P_38" localSheetId="4">[2]DATA_NPA!$N$55</definedName>
    <definedName name="FHD_NOTE_P_38">[1]DATA_NPA!$N$55</definedName>
    <definedName name="FHD_NOTE_P_39" localSheetId="2">[2]DATA_NPA!$N$56</definedName>
    <definedName name="FHD_NOTE_P_39" localSheetId="4">[2]DATA_NPA!$N$56</definedName>
    <definedName name="FHD_NOTE_P_39">[1]DATA_NPA!$N$56</definedName>
    <definedName name="FHD_NOTE_P_4" localSheetId="2">[2]DATA_NPA!$N$21</definedName>
    <definedName name="FHD_NOTE_P_4" localSheetId="4">[2]DATA_NPA!$N$21</definedName>
    <definedName name="FHD_NOTE_P_4">[1]DATA_NPA!$N$21</definedName>
    <definedName name="FHD_NOTE_P_40" localSheetId="2">[2]DATA_NPA!$N$57</definedName>
    <definedName name="FHD_NOTE_P_40" localSheetId="4">[2]DATA_NPA!$N$57</definedName>
    <definedName name="FHD_NOTE_P_40">[1]DATA_NPA!$N$57</definedName>
    <definedName name="FHD_NOTE_P_41" localSheetId="2">[2]DATA_NPA!$N$58</definedName>
    <definedName name="FHD_NOTE_P_41" localSheetId="4">[2]DATA_NPA!$N$58</definedName>
    <definedName name="FHD_NOTE_P_41">[1]DATA_NPA!$N$58</definedName>
    <definedName name="FHD_NOTE_P_42" localSheetId="2">[2]DATA_NPA!$N$59</definedName>
    <definedName name="FHD_NOTE_P_42" localSheetId="4">[2]DATA_NPA!$N$59</definedName>
    <definedName name="FHD_NOTE_P_42">[1]DATA_NPA!$N$59</definedName>
    <definedName name="FHD_NOTE_P_43" localSheetId="2">[2]DATA_NPA!$N$60</definedName>
    <definedName name="FHD_NOTE_P_43" localSheetId="4">[2]DATA_NPA!$N$60</definedName>
    <definedName name="FHD_NOTE_P_43">[1]DATA_NPA!$N$60</definedName>
    <definedName name="FHD_NOTE_P_44" localSheetId="2">[2]DATA_NPA!$N$61</definedName>
    <definedName name="FHD_NOTE_P_44" localSheetId="4">[2]DATA_NPA!$N$61</definedName>
    <definedName name="FHD_NOTE_P_44">[1]DATA_NPA!$N$61</definedName>
    <definedName name="FHD_NOTE_P_45" localSheetId="2">[2]DATA_NPA!$N$62</definedName>
    <definedName name="FHD_NOTE_P_45" localSheetId="4">[2]DATA_NPA!$N$62</definedName>
    <definedName name="FHD_NOTE_P_45">[1]DATA_NPA!$N$62</definedName>
    <definedName name="FHD_NOTE_P_46" localSheetId="2">[2]DATA_NPA!$N$63</definedName>
    <definedName name="FHD_NOTE_P_46" localSheetId="4">[2]DATA_NPA!$N$63</definedName>
    <definedName name="FHD_NOTE_P_46">[1]DATA_NPA!$N$63</definedName>
    <definedName name="FHD_NOTE_P_47" localSheetId="2">[2]DATA_NPA!$N$64</definedName>
    <definedName name="FHD_NOTE_P_47" localSheetId="4">[2]DATA_NPA!$N$64</definedName>
    <definedName name="FHD_NOTE_P_47">[1]DATA_NPA!$N$64</definedName>
    <definedName name="FHD_NOTE_P_48" localSheetId="2">[2]DATA_NPA!$N$65</definedName>
    <definedName name="FHD_NOTE_P_48" localSheetId="4">[2]DATA_NPA!$N$65</definedName>
    <definedName name="FHD_NOTE_P_48">[1]DATA_NPA!$N$65</definedName>
    <definedName name="FHD_NOTE_P_49" localSheetId="2">[2]DATA_NPA!$N$66</definedName>
    <definedName name="FHD_NOTE_P_49" localSheetId="4">[2]DATA_NPA!$N$66</definedName>
    <definedName name="FHD_NOTE_P_49">[1]DATA_NPA!$N$66</definedName>
    <definedName name="FHD_NOTE_P_5" localSheetId="2">[2]DATA_NPA!$N$22</definedName>
    <definedName name="FHD_NOTE_P_5" localSheetId="4">[2]DATA_NPA!$N$22</definedName>
    <definedName name="FHD_NOTE_P_5">[1]DATA_NPA!$N$22</definedName>
    <definedName name="FHD_NOTE_P_50" localSheetId="2">[2]DATA_NPA!$N$67</definedName>
    <definedName name="FHD_NOTE_P_50" localSheetId="4">[2]DATA_NPA!$N$67</definedName>
    <definedName name="FHD_NOTE_P_50">[1]DATA_NPA!$N$67</definedName>
    <definedName name="FHD_NOTE_P_51" localSheetId="2">[2]DATA_NPA!$N$68</definedName>
    <definedName name="FHD_NOTE_P_51" localSheetId="4">[2]DATA_NPA!$N$68</definedName>
    <definedName name="FHD_NOTE_P_51">[1]DATA_NPA!$N$68</definedName>
    <definedName name="FHD_NOTE_P_52" localSheetId="2">[2]DATA_NPA!$N$69</definedName>
    <definedName name="FHD_NOTE_P_52" localSheetId="4">[2]DATA_NPA!$N$69</definedName>
    <definedName name="FHD_NOTE_P_52">[1]DATA_NPA!$N$69</definedName>
    <definedName name="FHD_NOTE_P_53" localSheetId="2">[2]DATA_NPA!$N$70</definedName>
    <definedName name="FHD_NOTE_P_53" localSheetId="4">[2]DATA_NPA!$N$70</definedName>
    <definedName name="FHD_NOTE_P_53">[1]DATA_NPA!$N$70</definedName>
    <definedName name="FHD_NOTE_P_54" localSheetId="2">[2]DATA_NPA!$N$71</definedName>
    <definedName name="FHD_NOTE_P_54" localSheetId="4">[2]DATA_NPA!$N$71</definedName>
    <definedName name="FHD_NOTE_P_54">[1]DATA_NPA!$N$71</definedName>
    <definedName name="FHD_NOTE_P_55" localSheetId="2">[2]DATA_NPA!$N$72</definedName>
    <definedName name="FHD_NOTE_P_55" localSheetId="4">[2]DATA_NPA!$N$72</definedName>
    <definedName name="FHD_NOTE_P_55">[1]DATA_NPA!$N$72</definedName>
    <definedName name="FHD_NOTE_P_56" localSheetId="2">[2]DATA_NPA!$N$73</definedName>
    <definedName name="FHD_NOTE_P_56" localSheetId="4">[2]DATA_NPA!$N$73</definedName>
    <definedName name="FHD_NOTE_P_56">[1]DATA_NPA!$N$73</definedName>
    <definedName name="FHD_NOTE_P_57" localSheetId="2">[2]DATA_NPA!$N$74</definedName>
    <definedName name="FHD_NOTE_P_57" localSheetId="4">[2]DATA_NPA!$N$74</definedName>
    <definedName name="FHD_NOTE_P_57">[1]DATA_NPA!$N$74</definedName>
    <definedName name="FHD_NOTE_P_58" localSheetId="2">[2]DATA_NPA!$N$75</definedName>
    <definedName name="FHD_NOTE_P_58" localSheetId="4">[2]DATA_NPA!$N$75</definedName>
    <definedName name="FHD_NOTE_P_58">[1]DATA_NPA!$N$75</definedName>
    <definedName name="FHD_NOTE_P_59" localSheetId="2">[2]DATA_NPA!$N$76</definedName>
    <definedName name="FHD_NOTE_P_59" localSheetId="4">[2]DATA_NPA!$N$76</definedName>
    <definedName name="FHD_NOTE_P_59">[1]DATA_NPA!$N$76</definedName>
    <definedName name="FHD_NOTE_P_6" localSheetId="2">[2]DATA_NPA!$N$23</definedName>
    <definedName name="FHD_NOTE_P_6" localSheetId="4">[2]DATA_NPA!$N$23</definedName>
    <definedName name="FHD_NOTE_P_6">[1]DATA_NPA!$N$23</definedName>
    <definedName name="FHD_NOTE_P_60" localSheetId="2">[2]DATA_NPA!$N$77</definedName>
    <definedName name="FHD_NOTE_P_60" localSheetId="4">[2]DATA_NPA!$N$77</definedName>
    <definedName name="FHD_NOTE_P_60">[1]DATA_NPA!$N$77</definedName>
    <definedName name="FHD_NOTE_P_61" localSheetId="2">[2]DATA_NPA!$N$78</definedName>
    <definedName name="FHD_NOTE_P_61" localSheetId="4">[2]DATA_NPA!$N$78</definedName>
    <definedName name="FHD_NOTE_P_61">[1]DATA_NPA!$N$78</definedName>
    <definedName name="FHD_NOTE_P_62" localSheetId="2">[2]DATA_NPA!$N$79</definedName>
    <definedName name="FHD_NOTE_P_62" localSheetId="4">[2]DATA_NPA!$N$79</definedName>
    <definedName name="FHD_NOTE_P_62">[1]DATA_NPA!$N$79</definedName>
    <definedName name="FHD_NOTE_P_63" localSheetId="2">[2]DATA_NPA!$N$80</definedName>
    <definedName name="FHD_NOTE_P_63" localSheetId="4">[2]DATA_NPA!$N$80</definedName>
    <definedName name="FHD_NOTE_P_63">[1]DATA_NPA!$N$80</definedName>
    <definedName name="FHD_NOTE_P_64" localSheetId="2">[2]DATA_NPA!$N$81</definedName>
    <definedName name="FHD_NOTE_P_64" localSheetId="4">[2]DATA_NPA!$N$81</definedName>
    <definedName name="FHD_NOTE_P_64">[1]DATA_NPA!$N$81</definedName>
    <definedName name="FHD_NOTE_P_65" localSheetId="2">[2]DATA_NPA!$N$82</definedName>
    <definedName name="FHD_NOTE_P_65" localSheetId="4">[2]DATA_NPA!$N$82</definedName>
    <definedName name="FHD_NOTE_P_65">[1]DATA_NPA!$N$82</definedName>
    <definedName name="FHD_NOTE_P_66" localSheetId="2">[2]DATA_NPA!$N$83</definedName>
    <definedName name="FHD_NOTE_P_66" localSheetId="4">[2]DATA_NPA!$N$83</definedName>
    <definedName name="FHD_NOTE_P_66">[1]DATA_NPA!$N$83</definedName>
    <definedName name="FHD_NOTE_P_67" localSheetId="2">[2]DATA_NPA!$N$84</definedName>
    <definedName name="FHD_NOTE_P_67" localSheetId="4">[2]DATA_NPA!$N$84</definedName>
    <definedName name="FHD_NOTE_P_67">[1]DATA_NPA!$N$84</definedName>
    <definedName name="FHD_NOTE_P_68" localSheetId="2">[2]DATA_NPA!$N$85</definedName>
    <definedName name="FHD_NOTE_P_68" localSheetId="4">[2]DATA_NPA!$N$85</definedName>
    <definedName name="FHD_NOTE_P_68">[1]DATA_NPA!$N$85</definedName>
    <definedName name="FHD_NOTE_P_69" localSheetId="2">[2]DATA_NPA!$N$86</definedName>
    <definedName name="FHD_NOTE_P_69" localSheetId="4">[2]DATA_NPA!$N$86</definedName>
    <definedName name="FHD_NOTE_P_69">[1]DATA_NPA!$N$86</definedName>
    <definedName name="FHD_NOTE_P_7" localSheetId="2">[2]DATA_NPA!$N$24</definedName>
    <definedName name="FHD_NOTE_P_7" localSheetId="4">[2]DATA_NPA!$N$24</definedName>
    <definedName name="FHD_NOTE_P_7">[1]DATA_NPA!$N$24</definedName>
    <definedName name="FHD_NOTE_P_70" localSheetId="2">[2]DATA_NPA!$N$87</definedName>
    <definedName name="FHD_NOTE_P_70" localSheetId="4">[2]DATA_NPA!$N$87</definedName>
    <definedName name="FHD_NOTE_P_70">[1]DATA_NPA!$N$87</definedName>
    <definedName name="FHD_NOTE_P_71" localSheetId="2">[2]DATA_NPA!$N$88</definedName>
    <definedName name="FHD_NOTE_P_71" localSheetId="4">[2]DATA_NPA!$N$88</definedName>
    <definedName name="FHD_NOTE_P_71">[1]DATA_NPA!$N$88</definedName>
    <definedName name="FHD_NOTE_P_72" localSheetId="2">[2]DATA_NPA!$N$89</definedName>
    <definedName name="FHD_NOTE_P_72" localSheetId="4">[2]DATA_NPA!$N$89</definedName>
    <definedName name="FHD_NOTE_P_72">[1]DATA_NPA!$N$89</definedName>
    <definedName name="FHD_NOTE_P_73" localSheetId="2">[2]DATA_NPA!$N$90</definedName>
    <definedName name="FHD_NOTE_P_73" localSheetId="4">[2]DATA_NPA!$N$90</definedName>
    <definedName name="FHD_NOTE_P_73">[1]DATA_NPA!$N$90</definedName>
    <definedName name="FHD_NOTE_P_74" localSheetId="2">[2]DATA_NPA!$N$91</definedName>
    <definedName name="FHD_NOTE_P_74" localSheetId="4">[2]DATA_NPA!$N$91</definedName>
    <definedName name="FHD_NOTE_P_74">[1]DATA_NPA!$N$91</definedName>
    <definedName name="FHD_NOTE_P_75" localSheetId="2">[2]DATA_NPA!$N$92</definedName>
    <definedName name="FHD_NOTE_P_75" localSheetId="4">[2]DATA_NPA!$N$92</definedName>
    <definedName name="FHD_NOTE_P_75">[1]DATA_NPA!$N$92</definedName>
    <definedName name="FHD_NOTE_P_76" localSheetId="2">[2]DATA_NPA!$N$93</definedName>
    <definedName name="FHD_NOTE_P_76" localSheetId="4">[2]DATA_NPA!$N$93</definedName>
    <definedName name="FHD_NOTE_P_76">[1]DATA_NPA!$N$93</definedName>
    <definedName name="FHD_NOTE_P_77" localSheetId="2">[2]DATA_NPA!$N$94</definedName>
    <definedName name="FHD_NOTE_P_77" localSheetId="4">[2]DATA_NPA!$N$94</definedName>
    <definedName name="FHD_NOTE_P_77">[1]DATA_NPA!$N$94</definedName>
    <definedName name="FHD_NOTE_P_78" localSheetId="2">[2]DATA_NPA!$N$95</definedName>
    <definedName name="FHD_NOTE_P_78" localSheetId="4">[2]DATA_NPA!$N$95</definedName>
    <definedName name="FHD_NOTE_P_78">[1]DATA_NPA!$N$95</definedName>
    <definedName name="FHD_NOTE_P_79" localSheetId="2">[2]DATA_NPA!$N$96</definedName>
    <definedName name="FHD_NOTE_P_79" localSheetId="4">[2]DATA_NPA!$N$96</definedName>
    <definedName name="FHD_NOTE_P_79">[1]DATA_NPA!$N$96</definedName>
    <definedName name="FHD_NOTE_P_8" localSheetId="2">[2]DATA_NPA!$N$25</definedName>
    <definedName name="FHD_NOTE_P_8" localSheetId="4">[2]DATA_NPA!$N$25</definedName>
    <definedName name="FHD_NOTE_P_8">[1]DATA_NPA!$N$25</definedName>
    <definedName name="FHD_NOTE_P_80" localSheetId="2">[2]DATA_NPA!$N$97</definedName>
    <definedName name="FHD_NOTE_P_80" localSheetId="4">[2]DATA_NPA!$N$97</definedName>
    <definedName name="FHD_NOTE_P_80">[1]DATA_NPA!$N$97</definedName>
    <definedName name="FHD_NOTE_P_81" localSheetId="2">[2]DATA_NPA!$N$98</definedName>
    <definedName name="FHD_NOTE_P_81" localSheetId="4">[2]DATA_NPA!$N$98</definedName>
    <definedName name="FHD_NOTE_P_81">[1]DATA_NPA!$N$98</definedName>
    <definedName name="FHD_NOTE_P_82" localSheetId="2">[2]DATA_NPA!$N$99</definedName>
    <definedName name="FHD_NOTE_P_82" localSheetId="4">[2]DATA_NPA!$N$99</definedName>
    <definedName name="FHD_NOTE_P_82">[1]DATA_NPA!$N$99</definedName>
    <definedName name="FHD_NOTE_P_83" localSheetId="2">[2]DATA_NPA!$N$100</definedName>
    <definedName name="FHD_NOTE_P_83" localSheetId="4">[2]DATA_NPA!$N$100</definedName>
    <definedName name="FHD_NOTE_P_83">[1]DATA_NPA!$N$100</definedName>
    <definedName name="FHD_NOTE_P_84" localSheetId="2">[2]DATA_NPA!$N$101</definedName>
    <definedName name="FHD_NOTE_P_84" localSheetId="4">[2]DATA_NPA!$N$101</definedName>
    <definedName name="FHD_NOTE_P_84">[1]DATA_NPA!$N$101</definedName>
    <definedName name="FHD_NOTE_P_9" localSheetId="2">[2]DATA_NPA!$N$26</definedName>
    <definedName name="FHD_NOTE_P_9" localSheetId="4">[2]DATA_NPA!$N$26</definedName>
    <definedName name="FHD_NOTE_P_9">[1]DATA_NPA!$N$26</definedName>
    <definedName name="FHD_NUM_P_1" localSheetId="2">[2]DATA_NPA!$L$18</definedName>
    <definedName name="FHD_NUM_P_1" localSheetId="4">[2]DATA_NPA!$L$18</definedName>
    <definedName name="FHD_NUM_P_1">[1]DATA_NPA!$L$18</definedName>
    <definedName name="FHD_NUM_P_10" localSheetId="2">[2]DATA_NPA!$L$27</definedName>
    <definedName name="FHD_NUM_P_10" localSheetId="4">[2]DATA_NPA!$L$27</definedName>
    <definedName name="FHD_NUM_P_10">[1]DATA_NPA!$L$27</definedName>
    <definedName name="FHD_NUM_P_11" localSheetId="2">[2]DATA_NPA!$L$28</definedName>
    <definedName name="FHD_NUM_P_11" localSheetId="4">[2]DATA_NPA!$L$28</definedName>
    <definedName name="FHD_NUM_P_11">[1]DATA_NPA!$L$28</definedName>
    <definedName name="FHD_NUM_P_12" localSheetId="2">[2]DATA_NPA!$L$29</definedName>
    <definedName name="FHD_NUM_P_12" localSheetId="4">[2]DATA_NPA!$L$29</definedName>
    <definedName name="FHD_NUM_P_12">[1]DATA_NPA!$L$29</definedName>
    <definedName name="FHD_NUM_P_13" localSheetId="2">[2]DATA_NPA!$L$30</definedName>
    <definedName name="FHD_NUM_P_13" localSheetId="4">[2]DATA_NPA!$L$30</definedName>
    <definedName name="FHD_NUM_P_13">[1]DATA_NPA!$L$30</definedName>
    <definedName name="FHD_NUM_P_14" localSheetId="2">[2]DATA_NPA!$L$31</definedName>
    <definedName name="FHD_NUM_P_14" localSheetId="4">[2]DATA_NPA!$L$31</definedName>
    <definedName name="FHD_NUM_P_14">[1]DATA_NPA!$L$31</definedName>
    <definedName name="FHD_NUM_P_15" localSheetId="2">[2]DATA_NPA!$L$32</definedName>
    <definedName name="FHD_NUM_P_15" localSheetId="4">[2]DATA_NPA!$L$32</definedName>
    <definedName name="FHD_NUM_P_15">[1]DATA_NPA!$L$32</definedName>
    <definedName name="FHD_NUM_P_16" localSheetId="2">[2]DATA_NPA!$L$33</definedName>
    <definedName name="FHD_NUM_P_16" localSheetId="4">[2]DATA_NPA!$L$33</definedName>
    <definedName name="FHD_NUM_P_16">[1]DATA_NPA!$L$33</definedName>
    <definedName name="FHD_NUM_P_17" localSheetId="2">[2]DATA_NPA!$L$34</definedName>
    <definedName name="FHD_NUM_P_17" localSheetId="4">[2]DATA_NPA!$L$34</definedName>
    <definedName name="FHD_NUM_P_17">[1]DATA_NPA!$L$34</definedName>
    <definedName name="FHD_NUM_P_18" localSheetId="2">[2]DATA_NPA!$L$35</definedName>
    <definedName name="FHD_NUM_P_18" localSheetId="4">[2]DATA_NPA!$L$35</definedName>
    <definedName name="FHD_NUM_P_18">[1]DATA_NPA!$L$35</definedName>
    <definedName name="FHD_NUM_P_19" localSheetId="2">[2]DATA_NPA!$L$36</definedName>
    <definedName name="FHD_NUM_P_19" localSheetId="4">[2]DATA_NPA!$L$36</definedName>
    <definedName name="FHD_NUM_P_19">[1]DATA_NPA!$L$36</definedName>
    <definedName name="FHD_NUM_P_2" localSheetId="2">[2]DATA_NPA!$L$19</definedName>
    <definedName name="FHD_NUM_P_2" localSheetId="4">[2]DATA_NPA!$L$19</definedName>
    <definedName name="FHD_NUM_P_2">[1]DATA_NPA!$L$19</definedName>
    <definedName name="FHD_NUM_P_20" localSheetId="2">[2]DATA_NPA!$L$37</definedName>
    <definedName name="FHD_NUM_P_20" localSheetId="4">[2]DATA_NPA!$L$37</definedName>
    <definedName name="FHD_NUM_P_20">[1]DATA_NPA!$L$37</definedName>
    <definedName name="FHD_NUM_P_21" localSheetId="2">[2]DATA_NPA!$L$38</definedName>
    <definedName name="FHD_NUM_P_21" localSheetId="4">[2]DATA_NPA!$L$38</definedName>
    <definedName name="FHD_NUM_P_21">[1]DATA_NPA!$L$38</definedName>
    <definedName name="FHD_NUM_P_22" localSheetId="2">[2]DATA_NPA!$L$39</definedName>
    <definedName name="FHD_NUM_P_22" localSheetId="4">[2]DATA_NPA!$L$39</definedName>
    <definedName name="FHD_NUM_P_22">[1]DATA_NPA!$L$39</definedName>
    <definedName name="FHD_NUM_P_23" localSheetId="2">[2]DATA_NPA!$L$40</definedName>
    <definedName name="FHD_NUM_P_23" localSheetId="4">[2]DATA_NPA!$L$40</definedName>
    <definedName name="FHD_NUM_P_23">[1]DATA_NPA!$L$40</definedName>
    <definedName name="FHD_NUM_P_24" localSheetId="2">[2]DATA_NPA!$L$41</definedName>
    <definedName name="FHD_NUM_P_24" localSheetId="4">[2]DATA_NPA!$L$41</definedName>
    <definedName name="FHD_NUM_P_24">[1]DATA_NPA!$L$41</definedName>
    <definedName name="FHD_NUM_P_25" localSheetId="2">[2]DATA_NPA!$L$42</definedName>
    <definedName name="FHD_NUM_P_25" localSheetId="4">[2]DATA_NPA!$L$42</definedName>
    <definedName name="FHD_NUM_P_25">[1]DATA_NPA!$L$42</definedName>
    <definedName name="FHD_NUM_P_26" localSheetId="2">[2]DATA_NPA!$L$43</definedName>
    <definedName name="FHD_NUM_P_26" localSheetId="4">[2]DATA_NPA!$L$43</definedName>
    <definedName name="FHD_NUM_P_26">[1]DATA_NPA!$L$43</definedName>
    <definedName name="FHD_NUM_P_27" localSheetId="2">[2]DATA_NPA!$L$44</definedName>
    <definedName name="FHD_NUM_P_27" localSheetId="4">[2]DATA_NPA!$L$44</definedName>
    <definedName name="FHD_NUM_P_27">[1]DATA_NPA!$L$44</definedName>
    <definedName name="FHD_NUM_P_28" localSheetId="2">[2]DATA_NPA!$L$45</definedName>
    <definedName name="FHD_NUM_P_28" localSheetId="4">[2]DATA_NPA!$L$45</definedName>
    <definedName name="FHD_NUM_P_28">[1]DATA_NPA!$L$45</definedName>
    <definedName name="FHD_NUM_P_29" localSheetId="2">[2]DATA_NPA!$L$46</definedName>
    <definedName name="FHD_NUM_P_29" localSheetId="4">[2]DATA_NPA!$L$46</definedName>
    <definedName name="FHD_NUM_P_29">[1]DATA_NPA!$L$46</definedName>
    <definedName name="FHD_NUM_P_3" localSheetId="2">[2]DATA_NPA!$L$20</definedName>
    <definedName name="FHD_NUM_P_3" localSheetId="4">[2]DATA_NPA!$L$20</definedName>
    <definedName name="FHD_NUM_P_3">[1]DATA_NPA!$L$20</definedName>
    <definedName name="FHD_NUM_P_30" localSheetId="2">[2]DATA_NPA!$L$47</definedName>
    <definedName name="FHD_NUM_P_30" localSheetId="4">[2]DATA_NPA!$L$47</definedName>
    <definedName name="FHD_NUM_P_30">[1]DATA_NPA!$L$47</definedName>
    <definedName name="FHD_NUM_P_31" localSheetId="2">[2]DATA_NPA!$L$48</definedName>
    <definedName name="FHD_NUM_P_31" localSheetId="4">[2]DATA_NPA!$L$48</definedName>
    <definedName name="FHD_NUM_P_31">[1]DATA_NPA!$L$48</definedName>
    <definedName name="FHD_NUM_P_32" localSheetId="2">[2]DATA_NPA!$L$49</definedName>
    <definedName name="FHD_NUM_P_32" localSheetId="4">[2]DATA_NPA!$L$49</definedName>
    <definedName name="FHD_NUM_P_32">[1]DATA_NPA!$L$49</definedName>
    <definedName name="FHD_NUM_P_33" localSheetId="2">[2]DATA_NPA!$L$50</definedName>
    <definedName name="FHD_NUM_P_33" localSheetId="4">[2]DATA_NPA!$L$50</definedName>
    <definedName name="FHD_NUM_P_33">[1]DATA_NPA!$L$50</definedName>
    <definedName name="FHD_NUM_P_34" localSheetId="2">[2]DATA_NPA!$L$51</definedName>
    <definedName name="FHD_NUM_P_34" localSheetId="4">[2]DATA_NPA!$L$51</definedName>
    <definedName name="FHD_NUM_P_34">[1]DATA_NPA!$L$51</definedName>
    <definedName name="FHD_NUM_P_35" localSheetId="2">[2]DATA_NPA!$L$52</definedName>
    <definedName name="FHD_NUM_P_35" localSheetId="4">[2]DATA_NPA!$L$52</definedName>
    <definedName name="FHD_NUM_P_35">[1]DATA_NPA!$L$52</definedName>
    <definedName name="FHD_NUM_P_36" localSheetId="2">[2]DATA_NPA!$L$53</definedName>
    <definedName name="FHD_NUM_P_36" localSheetId="4">[2]DATA_NPA!$L$53</definedName>
    <definedName name="FHD_NUM_P_36">[1]DATA_NPA!$L$53</definedName>
    <definedName name="FHD_NUM_P_37" localSheetId="2">[2]DATA_NPA!$L$54</definedName>
    <definedName name="FHD_NUM_P_37" localSheetId="4">[2]DATA_NPA!$L$54</definedName>
    <definedName name="FHD_NUM_P_37">[1]DATA_NPA!$L$54</definedName>
    <definedName name="FHD_NUM_P_38" localSheetId="2">[2]DATA_NPA!$L$55</definedName>
    <definedName name="FHD_NUM_P_38" localSheetId="4">[2]DATA_NPA!$L$55</definedName>
    <definedName name="FHD_NUM_P_38">[1]DATA_NPA!$L$55</definedName>
    <definedName name="FHD_NUM_P_39" localSheetId="2">[2]DATA_NPA!$L$56</definedName>
    <definedName name="FHD_NUM_P_39" localSheetId="4">[2]DATA_NPA!$L$56</definedName>
    <definedName name="FHD_NUM_P_39">[1]DATA_NPA!$L$56</definedName>
    <definedName name="FHD_NUM_P_4" localSheetId="2">[2]DATA_NPA!$L$21</definedName>
    <definedName name="FHD_NUM_P_4" localSheetId="4">[2]DATA_NPA!$L$21</definedName>
    <definedName name="FHD_NUM_P_4">[1]DATA_NPA!$L$21</definedName>
    <definedName name="FHD_NUM_P_40" localSheetId="2">[2]DATA_NPA!$L$57</definedName>
    <definedName name="FHD_NUM_P_40" localSheetId="4">[2]DATA_NPA!$L$57</definedName>
    <definedName name="FHD_NUM_P_40">[1]DATA_NPA!$L$57</definedName>
    <definedName name="FHD_NUM_P_41" localSheetId="2">[2]DATA_NPA!$L$58</definedName>
    <definedName name="FHD_NUM_P_41" localSheetId="4">[2]DATA_NPA!$L$58</definedName>
    <definedName name="FHD_NUM_P_41">[1]DATA_NPA!$L$58</definedName>
    <definedName name="FHD_NUM_P_42" localSheetId="2">[2]DATA_NPA!$L$59</definedName>
    <definedName name="FHD_NUM_P_42" localSheetId="4">[2]DATA_NPA!$L$59</definedName>
    <definedName name="FHD_NUM_P_42">[1]DATA_NPA!$L$59</definedName>
    <definedName name="FHD_NUM_P_43" localSheetId="2">[2]DATA_NPA!$L$60</definedName>
    <definedName name="FHD_NUM_P_43" localSheetId="4">[2]DATA_NPA!$L$60</definedName>
    <definedName name="FHD_NUM_P_43">[1]DATA_NPA!$L$60</definedName>
    <definedName name="FHD_NUM_P_44" localSheetId="2">[2]DATA_NPA!$L$61</definedName>
    <definedName name="FHD_NUM_P_44" localSheetId="4">[2]DATA_NPA!$L$61</definedName>
    <definedName name="FHD_NUM_P_44">[1]DATA_NPA!$L$61</definedName>
    <definedName name="FHD_NUM_P_45" localSheetId="2">[2]DATA_NPA!$L$62</definedName>
    <definedName name="FHD_NUM_P_45" localSheetId="4">[2]DATA_NPA!$L$62</definedName>
    <definedName name="FHD_NUM_P_45">[1]DATA_NPA!$L$62</definedName>
    <definedName name="FHD_NUM_P_46" localSheetId="2">[2]DATA_NPA!$L$63</definedName>
    <definedName name="FHD_NUM_P_46" localSheetId="4">[2]DATA_NPA!$L$63</definedName>
    <definedName name="FHD_NUM_P_46">[1]DATA_NPA!$L$63</definedName>
    <definedName name="FHD_NUM_P_47" localSheetId="2">[2]DATA_NPA!$L$64</definedName>
    <definedName name="FHD_NUM_P_47" localSheetId="4">[2]DATA_NPA!$L$64</definedName>
    <definedName name="FHD_NUM_P_47">[1]DATA_NPA!$L$64</definedName>
    <definedName name="FHD_NUM_P_48" localSheetId="2">[2]DATA_NPA!$L$65</definedName>
    <definedName name="FHD_NUM_P_48" localSheetId="4">[2]DATA_NPA!$L$65</definedName>
    <definedName name="FHD_NUM_P_48">[1]DATA_NPA!$L$65</definedName>
    <definedName name="FHD_NUM_P_49" localSheetId="2">[2]DATA_NPA!$L$66</definedName>
    <definedName name="FHD_NUM_P_49" localSheetId="4">[2]DATA_NPA!$L$66</definedName>
    <definedName name="FHD_NUM_P_49">[1]DATA_NPA!$L$66</definedName>
    <definedName name="FHD_NUM_P_5" localSheetId="2">[2]DATA_NPA!$L$22</definedName>
    <definedName name="FHD_NUM_P_5" localSheetId="4">[2]DATA_NPA!$L$22</definedName>
    <definedName name="FHD_NUM_P_5">[1]DATA_NPA!$L$22</definedName>
    <definedName name="FHD_NUM_P_50" localSheetId="2">[2]DATA_NPA!$L$67</definedName>
    <definedName name="FHD_NUM_P_50" localSheetId="4">[2]DATA_NPA!$L$67</definedName>
    <definedName name="FHD_NUM_P_50">[1]DATA_NPA!$L$67</definedName>
    <definedName name="FHD_NUM_P_51" localSheetId="2">[2]DATA_NPA!$L$68</definedName>
    <definedName name="FHD_NUM_P_51" localSheetId="4">[2]DATA_NPA!$L$68</definedName>
    <definedName name="FHD_NUM_P_51">[1]DATA_NPA!$L$68</definedName>
    <definedName name="FHD_NUM_P_52" localSheetId="2">[2]DATA_NPA!$L$69</definedName>
    <definedName name="FHD_NUM_P_52" localSheetId="4">[2]DATA_NPA!$L$69</definedName>
    <definedName name="FHD_NUM_P_52">[1]DATA_NPA!$L$69</definedName>
    <definedName name="FHD_NUM_P_53" localSheetId="2">[2]DATA_NPA!$L$70</definedName>
    <definedName name="FHD_NUM_P_53" localSheetId="4">[2]DATA_NPA!$L$70</definedName>
    <definedName name="FHD_NUM_P_53">[1]DATA_NPA!$L$70</definedName>
    <definedName name="FHD_NUM_P_54" localSheetId="2">[2]DATA_NPA!$L$71</definedName>
    <definedName name="FHD_NUM_P_54" localSheetId="4">[2]DATA_NPA!$L$71</definedName>
    <definedName name="FHD_NUM_P_54">[1]DATA_NPA!$L$71</definedName>
    <definedName name="FHD_NUM_P_55" localSheetId="2">[2]DATA_NPA!$L$72</definedName>
    <definedName name="FHD_NUM_P_55" localSheetId="4">[2]DATA_NPA!$L$72</definedName>
    <definedName name="FHD_NUM_P_55">[1]DATA_NPA!$L$72</definedName>
    <definedName name="FHD_NUM_P_56" localSheetId="2">[2]DATA_NPA!$L$73</definedName>
    <definedName name="FHD_NUM_P_56" localSheetId="4">[2]DATA_NPA!$L$73</definedName>
    <definedName name="FHD_NUM_P_56">[1]DATA_NPA!$L$73</definedName>
    <definedName name="FHD_NUM_P_57" localSheetId="2">[2]DATA_NPA!$L$74</definedName>
    <definedName name="FHD_NUM_P_57" localSheetId="4">[2]DATA_NPA!$L$74</definedName>
    <definedName name="FHD_NUM_P_57">[1]DATA_NPA!$L$74</definedName>
    <definedName name="FHD_NUM_P_58" localSheetId="2">[2]DATA_NPA!$L$75</definedName>
    <definedName name="FHD_NUM_P_58" localSheetId="4">[2]DATA_NPA!$L$75</definedName>
    <definedName name="FHD_NUM_P_58">[1]DATA_NPA!$L$75</definedName>
    <definedName name="FHD_NUM_P_59" localSheetId="2">[2]DATA_NPA!$L$76</definedName>
    <definedName name="FHD_NUM_P_59" localSheetId="4">[2]DATA_NPA!$L$76</definedName>
    <definedName name="FHD_NUM_P_59">[1]DATA_NPA!$L$76</definedName>
    <definedName name="FHD_NUM_P_6" localSheetId="2">[2]DATA_NPA!$L$23</definedName>
    <definedName name="FHD_NUM_P_6" localSheetId="4">[2]DATA_NPA!$L$23</definedName>
    <definedName name="FHD_NUM_P_6">[1]DATA_NPA!$L$23</definedName>
    <definedName name="FHD_NUM_P_60" localSheetId="2">[2]DATA_NPA!$L$77</definedName>
    <definedName name="FHD_NUM_P_60" localSheetId="4">[2]DATA_NPA!$L$77</definedName>
    <definedName name="FHD_NUM_P_60">[1]DATA_NPA!$L$77</definedName>
    <definedName name="FHD_NUM_P_61" localSheetId="2">[2]DATA_NPA!$L$78</definedName>
    <definedName name="FHD_NUM_P_61" localSheetId="4">[2]DATA_NPA!$L$78</definedName>
    <definedName name="FHD_NUM_P_61">[1]DATA_NPA!$L$78</definedName>
    <definedName name="FHD_NUM_P_62" localSheetId="2">[2]DATA_NPA!$L$79</definedName>
    <definedName name="FHD_NUM_P_62" localSheetId="4">[2]DATA_NPA!$L$79</definedName>
    <definedName name="FHD_NUM_P_62">[1]DATA_NPA!$L$79</definedName>
    <definedName name="FHD_NUM_P_63" localSheetId="2">[2]DATA_NPA!$L$80</definedName>
    <definedName name="FHD_NUM_P_63" localSheetId="4">[2]DATA_NPA!$L$80</definedName>
    <definedName name="FHD_NUM_P_63">[1]DATA_NPA!$L$80</definedName>
    <definedName name="FHD_NUM_P_64" localSheetId="2">[2]DATA_NPA!$L$81</definedName>
    <definedName name="FHD_NUM_P_64" localSheetId="4">[2]DATA_NPA!$L$81</definedName>
    <definedName name="FHD_NUM_P_64">[1]DATA_NPA!$L$81</definedName>
    <definedName name="FHD_NUM_P_65" localSheetId="2">[2]DATA_NPA!$L$82</definedName>
    <definedName name="FHD_NUM_P_65" localSheetId="4">[2]DATA_NPA!$L$82</definedName>
    <definedName name="FHD_NUM_P_65">[1]DATA_NPA!$L$82</definedName>
    <definedName name="FHD_NUM_P_66" localSheetId="2">[2]DATA_NPA!$L$83</definedName>
    <definedName name="FHD_NUM_P_66" localSheetId="4">[2]DATA_NPA!$L$83</definedName>
    <definedName name="FHD_NUM_P_66">[1]DATA_NPA!$L$83</definedName>
    <definedName name="FHD_NUM_P_67" localSheetId="2">[2]DATA_NPA!$L$84</definedName>
    <definedName name="FHD_NUM_P_67" localSheetId="4">[2]DATA_NPA!$L$84</definedName>
    <definedName name="FHD_NUM_P_67">[1]DATA_NPA!$L$84</definedName>
    <definedName name="FHD_NUM_P_68" localSheetId="2">[2]DATA_NPA!$L$85</definedName>
    <definedName name="FHD_NUM_P_68" localSheetId="4">[2]DATA_NPA!$L$85</definedName>
    <definedName name="FHD_NUM_P_68">[1]DATA_NPA!$L$85</definedName>
    <definedName name="FHD_NUM_P_69" localSheetId="2">[2]DATA_NPA!$L$86</definedName>
    <definedName name="FHD_NUM_P_69" localSheetId="4">[2]DATA_NPA!$L$86</definedName>
    <definedName name="FHD_NUM_P_69">[1]DATA_NPA!$L$86</definedName>
    <definedName name="FHD_NUM_P_7" localSheetId="2">[2]DATA_NPA!$L$24</definedName>
    <definedName name="FHD_NUM_P_7" localSheetId="4">[2]DATA_NPA!$L$24</definedName>
    <definedName name="FHD_NUM_P_7">[1]DATA_NPA!$L$24</definedName>
    <definedName name="FHD_NUM_P_70" localSheetId="2">[2]DATA_NPA!$L$87</definedName>
    <definedName name="FHD_NUM_P_70" localSheetId="4">[2]DATA_NPA!$L$87</definedName>
    <definedName name="FHD_NUM_P_70">[1]DATA_NPA!$L$87</definedName>
    <definedName name="FHD_NUM_P_71" localSheetId="2">[2]DATA_NPA!$L$88</definedName>
    <definedName name="FHD_NUM_P_71" localSheetId="4">[2]DATA_NPA!$L$88</definedName>
    <definedName name="FHD_NUM_P_71">[1]DATA_NPA!$L$88</definedName>
    <definedName name="FHD_NUM_P_72" localSheetId="2">[2]DATA_NPA!$L$89</definedName>
    <definedName name="FHD_NUM_P_72" localSheetId="4">[2]DATA_NPA!$L$89</definedName>
    <definedName name="FHD_NUM_P_72">[1]DATA_NPA!$L$89</definedName>
    <definedName name="FHD_NUM_P_73" localSheetId="2">[2]DATA_NPA!$L$90</definedName>
    <definedName name="FHD_NUM_P_73" localSheetId="4">[2]DATA_NPA!$L$90</definedName>
    <definedName name="FHD_NUM_P_73">[1]DATA_NPA!$L$90</definedName>
    <definedName name="FHD_NUM_P_74" localSheetId="2">[2]DATA_NPA!$L$91</definedName>
    <definedName name="FHD_NUM_P_74" localSheetId="4">[2]DATA_NPA!$L$91</definedName>
    <definedName name="FHD_NUM_P_74">[1]DATA_NPA!$L$91</definedName>
    <definedName name="FHD_NUM_P_75" localSheetId="2">[2]DATA_NPA!$L$92</definedName>
    <definedName name="FHD_NUM_P_75" localSheetId="4">[2]DATA_NPA!$L$92</definedName>
    <definedName name="FHD_NUM_P_75">[1]DATA_NPA!$L$92</definedName>
    <definedName name="FHD_NUM_P_76" localSheetId="2">[2]DATA_NPA!$L$93</definedName>
    <definedName name="FHD_NUM_P_76" localSheetId="4">[2]DATA_NPA!$L$93</definedName>
    <definedName name="FHD_NUM_P_76">[1]DATA_NPA!$L$93</definedName>
    <definedName name="FHD_NUM_P_77" localSheetId="2">[2]DATA_NPA!$L$94</definedName>
    <definedName name="FHD_NUM_P_77" localSheetId="4">[2]DATA_NPA!$L$94</definedName>
    <definedName name="FHD_NUM_P_77">[1]DATA_NPA!$L$94</definedName>
    <definedName name="FHD_NUM_P_78" localSheetId="2">[2]DATA_NPA!$L$95</definedName>
    <definedName name="FHD_NUM_P_78" localSheetId="4">[2]DATA_NPA!$L$95</definedName>
    <definedName name="FHD_NUM_P_78">[1]DATA_NPA!$L$95</definedName>
    <definedName name="FHD_NUM_P_79" localSheetId="2">[2]DATA_NPA!$L$96</definedName>
    <definedName name="FHD_NUM_P_79" localSheetId="4">[2]DATA_NPA!$L$96</definedName>
    <definedName name="FHD_NUM_P_79">[1]DATA_NPA!$L$96</definedName>
    <definedName name="FHD_NUM_P_8" localSheetId="2">[2]DATA_NPA!$L$25</definedName>
    <definedName name="FHD_NUM_P_8" localSheetId="4">[2]DATA_NPA!$L$25</definedName>
    <definedName name="FHD_NUM_P_8">[1]DATA_NPA!$L$25</definedName>
    <definedName name="FHD_NUM_P_80" localSheetId="2">[2]DATA_NPA!$L$97</definedName>
    <definedName name="FHD_NUM_P_80" localSheetId="4">[2]DATA_NPA!$L$97</definedName>
    <definedName name="FHD_NUM_P_80">[1]DATA_NPA!$L$97</definedName>
    <definedName name="FHD_NUM_P_81" localSheetId="2">[2]DATA_NPA!$L$98</definedName>
    <definedName name="FHD_NUM_P_81" localSheetId="4">[2]DATA_NPA!$L$98</definedName>
    <definedName name="FHD_NUM_P_81">[1]DATA_NPA!$L$98</definedName>
    <definedName name="FHD_NUM_P_82" localSheetId="2">[2]DATA_NPA!$L$99</definedName>
    <definedName name="FHD_NUM_P_82" localSheetId="4">[2]DATA_NPA!$L$99</definedName>
    <definedName name="FHD_NUM_P_82">[1]DATA_NPA!$L$99</definedName>
    <definedName name="FHD_NUM_P_83" localSheetId="2">[2]DATA_NPA!$L$100</definedName>
    <definedName name="FHD_NUM_P_83" localSheetId="4">[2]DATA_NPA!$L$100</definedName>
    <definedName name="FHD_NUM_P_83">[1]DATA_NPA!$L$100</definedName>
    <definedName name="FHD_NUM_P_84" localSheetId="2">[2]DATA_NPA!$L$101</definedName>
    <definedName name="FHD_NUM_P_84" localSheetId="4">[2]DATA_NPA!$L$101</definedName>
    <definedName name="FHD_NUM_P_84">[1]DATA_NPA!$L$101</definedName>
    <definedName name="FHD_NUM_P_9" localSheetId="2">[2]DATA_NPA!$L$26</definedName>
    <definedName name="FHD_NUM_P_9" localSheetId="4">[2]DATA_NPA!$L$26</definedName>
    <definedName name="FHD_NUM_P_9">[1]DATA_NPA!$L$26</definedName>
    <definedName name="FHD_P_1" localSheetId="2">[2]DATA_NPA!$M$18</definedName>
    <definedName name="FHD_P_1" localSheetId="4">[2]DATA_NPA!$M$18</definedName>
    <definedName name="FHD_P_1">[1]DATA_NPA!$M$18</definedName>
    <definedName name="FHD_P_10" localSheetId="2">[2]DATA_NPA!$M$27</definedName>
    <definedName name="FHD_P_10" localSheetId="4">[2]DATA_NPA!$M$27</definedName>
    <definedName name="FHD_P_10">[1]DATA_NPA!$M$27</definedName>
    <definedName name="FHD_P_11" localSheetId="2">[2]DATA_NPA!$M$28</definedName>
    <definedName name="FHD_P_11" localSheetId="4">[2]DATA_NPA!$M$28</definedName>
    <definedName name="FHD_P_11">[1]DATA_NPA!$M$28</definedName>
    <definedName name="FHD_P_12" localSheetId="2">[2]DATA_NPA!$M$29</definedName>
    <definedName name="FHD_P_12" localSheetId="4">[2]DATA_NPA!$M$29</definedName>
    <definedName name="FHD_P_12">[1]DATA_NPA!$M$29</definedName>
    <definedName name="FHD_P_13" localSheetId="2">[2]DATA_NPA!$M$30</definedName>
    <definedName name="FHD_P_13" localSheetId="4">[2]DATA_NPA!$M$30</definedName>
    <definedName name="FHD_P_13">[1]DATA_NPA!$M$30</definedName>
    <definedName name="FHD_P_14" localSheetId="2">[2]DATA_NPA!$M$31</definedName>
    <definedName name="FHD_P_14" localSheetId="4">[2]DATA_NPA!$M$31</definedName>
    <definedName name="FHD_P_14">[1]DATA_NPA!$M$31</definedName>
    <definedName name="FHD_P_15" localSheetId="2">[2]DATA_NPA!$M$32</definedName>
    <definedName name="FHD_P_15" localSheetId="4">[2]DATA_NPA!$M$32</definedName>
    <definedName name="FHD_P_15">[1]DATA_NPA!$M$32</definedName>
    <definedName name="FHD_P_16" localSheetId="2">[2]DATA_NPA!$M$33</definedName>
    <definedName name="FHD_P_16" localSheetId="4">[2]DATA_NPA!$M$33</definedName>
    <definedName name="FHD_P_16">[1]DATA_NPA!$M$33</definedName>
    <definedName name="FHD_P_17" localSheetId="2">[2]DATA_NPA!$M$34</definedName>
    <definedName name="FHD_P_17" localSheetId="4">[2]DATA_NPA!$M$34</definedName>
    <definedName name="FHD_P_17">[1]DATA_NPA!$M$34</definedName>
    <definedName name="FHD_P_18" localSheetId="2">[2]DATA_NPA!$M$35</definedName>
    <definedName name="FHD_P_18" localSheetId="4">[2]DATA_NPA!$M$35</definedName>
    <definedName name="FHD_P_18">[1]DATA_NPA!$M$35</definedName>
    <definedName name="FHD_P_19" localSheetId="2">[2]DATA_NPA!$M$36</definedName>
    <definedName name="FHD_P_19" localSheetId="4">[2]DATA_NPA!$M$36</definedName>
    <definedName name="FHD_P_19">[1]DATA_NPA!$M$36</definedName>
    <definedName name="FHD_P_2" localSheetId="2">[2]DATA_NPA!$M$19</definedName>
    <definedName name="FHD_P_2" localSheetId="4">[2]DATA_NPA!$M$19</definedName>
    <definedName name="FHD_P_2">[1]DATA_NPA!$M$19</definedName>
    <definedName name="FHD_P_20" localSheetId="2">[2]DATA_NPA!$M$37</definedName>
    <definedName name="FHD_P_20" localSheetId="4">[2]DATA_NPA!$M$37</definedName>
    <definedName name="FHD_P_20">[1]DATA_NPA!$M$37</definedName>
    <definedName name="FHD_P_21" localSheetId="2">[2]DATA_NPA!$M$38</definedName>
    <definedName name="FHD_P_21" localSheetId="4">[2]DATA_NPA!$M$38</definedName>
    <definedName name="FHD_P_21">[1]DATA_NPA!$M$38</definedName>
    <definedName name="FHD_P_22" localSheetId="2">[2]DATA_NPA!$M$39</definedName>
    <definedName name="FHD_P_22" localSheetId="4">[2]DATA_NPA!$M$39</definedName>
    <definedName name="FHD_P_22">[1]DATA_NPA!$M$39</definedName>
    <definedName name="FHD_P_23" localSheetId="2">[2]DATA_NPA!$M$40</definedName>
    <definedName name="FHD_P_23" localSheetId="4">[2]DATA_NPA!$M$40</definedName>
    <definedName name="FHD_P_23">[1]DATA_NPA!$M$40</definedName>
    <definedName name="FHD_P_24" localSheetId="2">[2]DATA_NPA!$M$41</definedName>
    <definedName name="FHD_P_24" localSheetId="4">[2]DATA_NPA!$M$41</definedName>
    <definedName name="FHD_P_24">[1]DATA_NPA!$M$41</definedName>
    <definedName name="FHD_P_25" localSheetId="2">[2]DATA_NPA!$M$42</definedName>
    <definedName name="FHD_P_25" localSheetId="4">[2]DATA_NPA!$M$42</definedName>
    <definedName name="FHD_P_25">[1]DATA_NPA!$M$42</definedName>
    <definedName name="FHD_P_26" localSheetId="2">[2]DATA_NPA!$M$43</definedName>
    <definedName name="FHD_P_26" localSheetId="4">[2]DATA_NPA!$M$43</definedName>
    <definedName name="FHD_P_26">[1]DATA_NPA!$M$43</definedName>
    <definedName name="FHD_P_27" localSheetId="2">[2]DATA_NPA!$M$44</definedName>
    <definedName name="FHD_P_27" localSheetId="4">[2]DATA_NPA!$M$44</definedName>
    <definedName name="FHD_P_27">[1]DATA_NPA!$M$44</definedName>
    <definedName name="FHD_P_28" localSheetId="2">[2]DATA_NPA!$M$45</definedName>
    <definedName name="FHD_P_28" localSheetId="4">[2]DATA_NPA!$M$45</definedName>
    <definedName name="FHD_P_28">[1]DATA_NPA!$M$45</definedName>
    <definedName name="FHD_P_29" localSheetId="2">[2]DATA_NPA!$M$46</definedName>
    <definedName name="FHD_P_29" localSheetId="4">[2]DATA_NPA!$M$46</definedName>
    <definedName name="FHD_P_29">[1]DATA_NPA!$M$46</definedName>
    <definedName name="FHD_P_3" localSheetId="2">[2]DATA_NPA!$M$20</definedName>
    <definedName name="FHD_P_3" localSheetId="4">[2]DATA_NPA!$M$20</definedName>
    <definedName name="FHD_P_3">[1]DATA_NPA!$M$20</definedName>
    <definedName name="FHD_P_30" localSheetId="2">[2]DATA_NPA!$M$47</definedName>
    <definedName name="FHD_P_30" localSheetId="4">[2]DATA_NPA!$M$47</definedName>
    <definedName name="FHD_P_30">[1]DATA_NPA!$M$47</definedName>
    <definedName name="FHD_P_31" localSheetId="2">[2]DATA_NPA!$M$48</definedName>
    <definedName name="FHD_P_31" localSheetId="4">[2]DATA_NPA!$M$48</definedName>
    <definedName name="FHD_P_31">[1]DATA_NPA!$M$48</definedName>
    <definedName name="FHD_P_32" localSheetId="2">[2]DATA_NPA!$M$49</definedName>
    <definedName name="FHD_P_32" localSheetId="4">[2]DATA_NPA!$M$49</definedName>
    <definedName name="FHD_P_32">[1]DATA_NPA!$M$49</definedName>
    <definedName name="FHD_P_33" localSheetId="2">[2]DATA_NPA!$M$50</definedName>
    <definedName name="FHD_P_33" localSheetId="4">[2]DATA_NPA!$M$50</definedName>
    <definedName name="FHD_P_33">[1]DATA_NPA!$M$50</definedName>
    <definedName name="FHD_P_34" localSheetId="2">[2]DATA_NPA!$M$51</definedName>
    <definedName name="FHD_P_34" localSheetId="4">[2]DATA_NPA!$M$51</definedName>
    <definedName name="FHD_P_34">[1]DATA_NPA!$M$51</definedName>
    <definedName name="FHD_P_35" localSheetId="2">[2]DATA_NPA!$M$52</definedName>
    <definedName name="FHD_P_35" localSheetId="4">[2]DATA_NPA!$M$52</definedName>
    <definedName name="FHD_P_35">[1]DATA_NPA!$M$52</definedName>
    <definedName name="FHD_P_36" localSheetId="2">[2]DATA_NPA!$M$53</definedName>
    <definedName name="FHD_P_36" localSheetId="4">[2]DATA_NPA!$M$53</definedName>
    <definedName name="FHD_P_36">[1]DATA_NPA!$M$53</definedName>
    <definedName name="FHD_P_37" localSheetId="2">[2]DATA_NPA!$M$54</definedName>
    <definedName name="FHD_P_37" localSheetId="4">[2]DATA_NPA!$M$54</definedName>
    <definedName name="FHD_P_37">[1]DATA_NPA!$M$54</definedName>
    <definedName name="FHD_P_38" localSheetId="2">[2]DATA_NPA!$M$55</definedName>
    <definedName name="FHD_P_38" localSheetId="4">[2]DATA_NPA!$M$55</definedName>
    <definedName name="FHD_P_38">[1]DATA_NPA!$M$55</definedName>
    <definedName name="FHD_P_39" localSheetId="2">[2]DATA_NPA!$M$56</definedName>
    <definedName name="FHD_P_39" localSheetId="4">[2]DATA_NPA!$M$56</definedName>
    <definedName name="FHD_P_39">[1]DATA_NPA!$M$56</definedName>
    <definedName name="FHD_P_4" localSheetId="2">[2]DATA_NPA!$M$21</definedName>
    <definedName name="FHD_P_4" localSheetId="4">[2]DATA_NPA!$M$21</definedName>
    <definedName name="FHD_P_4">[1]DATA_NPA!$M$21</definedName>
    <definedName name="FHD_P_40" localSheetId="2">[2]DATA_NPA!$M$57</definedName>
    <definedName name="FHD_P_40" localSheetId="4">[2]DATA_NPA!$M$57</definedName>
    <definedName name="FHD_P_40">[1]DATA_NPA!$M$57</definedName>
    <definedName name="FHD_P_41" localSheetId="2">[2]DATA_NPA!$M$58</definedName>
    <definedName name="FHD_P_41" localSheetId="4">[2]DATA_NPA!$M$58</definedName>
    <definedName name="FHD_P_41">[1]DATA_NPA!$M$58</definedName>
    <definedName name="FHD_P_42" localSheetId="2">[2]DATA_NPA!$M$59</definedName>
    <definedName name="FHD_P_42" localSheetId="4">[2]DATA_NPA!$M$59</definedName>
    <definedName name="FHD_P_42">[1]DATA_NPA!$M$59</definedName>
    <definedName name="FHD_P_43" localSheetId="2">[2]DATA_NPA!$M$60</definedName>
    <definedName name="FHD_P_43" localSheetId="4">[2]DATA_NPA!$M$60</definedName>
    <definedName name="FHD_P_43">[1]DATA_NPA!$M$60</definedName>
    <definedName name="FHD_P_44" localSheetId="2">[2]DATA_NPA!$M$61</definedName>
    <definedName name="FHD_P_44" localSheetId="4">[2]DATA_NPA!$M$61</definedName>
    <definedName name="FHD_P_44">[1]DATA_NPA!$M$61</definedName>
    <definedName name="FHD_P_45" localSheetId="2">[2]DATA_NPA!$M$62</definedName>
    <definedName name="FHD_P_45" localSheetId="4">[2]DATA_NPA!$M$62</definedName>
    <definedName name="FHD_P_45">[1]DATA_NPA!$M$62</definedName>
    <definedName name="FHD_P_46" localSheetId="2">[2]DATA_NPA!$M$63</definedName>
    <definedName name="FHD_P_46" localSheetId="4">[2]DATA_NPA!$M$63</definedName>
    <definedName name="FHD_P_46">[1]DATA_NPA!$M$63</definedName>
    <definedName name="FHD_P_47" localSheetId="2">[2]DATA_NPA!$M$64</definedName>
    <definedName name="FHD_P_47" localSheetId="4">[2]DATA_NPA!$M$64</definedName>
    <definedName name="FHD_P_47">[1]DATA_NPA!$M$64</definedName>
    <definedName name="FHD_P_48" localSheetId="2">[2]DATA_NPA!$M$65</definedName>
    <definedName name="FHD_P_48" localSheetId="4">[2]DATA_NPA!$M$65</definedName>
    <definedName name="FHD_P_48">[1]DATA_NPA!$M$65</definedName>
    <definedName name="FHD_P_49" localSheetId="2">[2]DATA_NPA!$M$66</definedName>
    <definedName name="FHD_P_49" localSheetId="4">[2]DATA_NPA!$M$66</definedName>
    <definedName name="FHD_P_49">[1]DATA_NPA!$M$66</definedName>
    <definedName name="FHD_P_5" localSheetId="2">[2]DATA_NPA!$M$22</definedName>
    <definedName name="FHD_P_5" localSheetId="4">[2]DATA_NPA!$M$22</definedName>
    <definedName name="FHD_P_5">[1]DATA_NPA!$M$22</definedName>
    <definedName name="FHD_P_50" localSheetId="2">[2]DATA_NPA!$M$67</definedName>
    <definedName name="FHD_P_50" localSheetId="4">[2]DATA_NPA!$M$67</definedName>
    <definedName name="FHD_P_50">[1]DATA_NPA!$M$67</definedName>
    <definedName name="FHD_P_51" localSheetId="2">[2]DATA_NPA!$M$68</definedName>
    <definedName name="FHD_P_51" localSheetId="4">[2]DATA_NPA!$M$68</definedName>
    <definedName name="FHD_P_51">[1]DATA_NPA!$M$68</definedName>
    <definedName name="FHD_P_52" localSheetId="2">[2]DATA_NPA!$M$69</definedName>
    <definedName name="FHD_P_52" localSheetId="4">[2]DATA_NPA!$M$69</definedName>
    <definedName name="FHD_P_52">[1]DATA_NPA!$M$69</definedName>
    <definedName name="FHD_P_53" localSheetId="2">[2]DATA_NPA!$M$70</definedName>
    <definedName name="FHD_P_53" localSheetId="4">[2]DATA_NPA!$M$70</definedName>
    <definedName name="FHD_P_53">[1]DATA_NPA!$M$70</definedName>
    <definedName name="FHD_P_54" localSheetId="2">[2]DATA_NPA!$M$71</definedName>
    <definedName name="FHD_P_54" localSheetId="4">[2]DATA_NPA!$M$71</definedName>
    <definedName name="FHD_P_54">[1]DATA_NPA!$M$71</definedName>
    <definedName name="FHD_P_55" localSheetId="2">[2]DATA_NPA!$M$72</definedName>
    <definedName name="FHD_P_55" localSheetId="4">[2]DATA_NPA!$M$72</definedName>
    <definedName name="FHD_P_55">[1]DATA_NPA!$M$72</definedName>
    <definedName name="FHD_P_56" localSheetId="2">[2]DATA_NPA!$M$73</definedName>
    <definedName name="FHD_P_56" localSheetId="4">[2]DATA_NPA!$M$73</definedName>
    <definedName name="FHD_P_56">[1]DATA_NPA!$M$73</definedName>
    <definedName name="FHD_P_57" localSheetId="2">[2]DATA_NPA!$M$74</definedName>
    <definedName name="FHD_P_57" localSheetId="4">[2]DATA_NPA!$M$74</definedName>
    <definedName name="FHD_P_57">[1]DATA_NPA!$M$74</definedName>
    <definedName name="FHD_P_58" localSheetId="2">[2]DATA_NPA!$M$75</definedName>
    <definedName name="FHD_P_58" localSheetId="4">[2]DATA_NPA!$M$75</definedName>
    <definedName name="FHD_P_58">[1]DATA_NPA!$M$75</definedName>
    <definedName name="FHD_P_59" localSheetId="2">[2]DATA_NPA!$M$76</definedName>
    <definedName name="FHD_P_59" localSheetId="4">[2]DATA_NPA!$M$76</definedName>
    <definedName name="FHD_P_59">[1]DATA_NPA!$M$76</definedName>
    <definedName name="FHD_P_6" localSheetId="2">[2]DATA_NPA!$M$23</definedName>
    <definedName name="FHD_P_6" localSheetId="4">[2]DATA_NPA!$M$23</definedName>
    <definedName name="FHD_P_6">[1]DATA_NPA!$M$23</definedName>
    <definedName name="FHD_P_60" localSheetId="2">[2]DATA_NPA!$M$77</definedName>
    <definedName name="FHD_P_60" localSheetId="4">[2]DATA_NPA!$M$77</definedName>
    <definedName name="FHD_P_60">[1]DATA_NPA!$M$77</definedName>
    <definedName name="FHD_P_61" localSheetId="2">[2]DATA_NPA!$M$78</definedName>
    <definedName name="FHD_P_61" localSheetId="4">[2]DATA_NPA!$M$78</definedName>
    <definedName name="FHD_P_61">[1]DATA_NPA!$M$78</definedName>
    <definedName name="FHD_P_62" localSheetId="2">[2]DATA_NPA!$M$79</definedName>
    <definedName name="FHD_P_62" localSheetId="4">[2]DATA_NPA!$M$79</definedName>
    <definedName name="FHD_P_62">[1]DATA_NPA!$M$79</definedName>
    <definedName name="FHD_P_63" localSheetId="2">[2]DATA_NPA!$M$80</definedName>
    <definedName name="FHD_P_63" localSheetId="4">[2]DATA_NPA!$M$80</definedName>
    <definedName name="FHD_P_63">[1]DATA_NPA!$M$80</definedName>
    <definedName name="FHD_P_64" localSheetId="2">[2]DATA_NPA!$M$81</definedName>
    <definedName name="FHD_P_64" localSheetId="4">[2]DATA_NPA!$M$81</definedName>
    <definedName name="FHD_P_64">[1]DATA_NPA!$M$81</definedName>
    <definedName name="FHD_P_65" localSheetId="2">[2]DATA_NPA!$M$82</definedName>
    <definedName name="FHD_P_65" localSheetId="4">[2]DATA_NPA!$M$82</definedName>
    <definedName name="FHD_P_65">[1]DATA_NPA!$M$82</definedName>
    <definedName name="FHD_P_66" localSheetId="2">[2]DATA_NPA!$M$83</definedName>
    <definedName name="FHD_P_66" localSheetId="4">[2]DATA_NPA!$M$83</definedName>
    <definedName name="FHD_P_66">[1]DATA_NPA!$M$83</definedName>
    <definedName name="FHD_P_67" localSheetId="2">[2]DATA_NPA!$M$84</definedName>
    <definedName name="FHD_P_67" localSheetId="4">[2]DATA_NPA!$M$84</definedName>
    <definedName name="FHD_P_67">[1]DATA_NPA!$M$84</definedName>
    <definedName name="FHD_P_68" localSheetId="2">[2]DATA_NPA!$M$85</definedName>
    <definedName name="FHD_P_68" localSheetId="4">[2]DATA_NPA!$M$85</definedName>
    <definedName name="FHD_P_68">[1]DATA_NPA!$M$85</definedName>
    <definedName name="FHD_P_69" localSheetId="2">[2]DATA_NPA!$M$86</definedName>
    <definedName name="FHD_P_69" localSheetId="4">[2]DATA_NPA!$M$86</definedName>
    <definedName name="FHD_P_69">[1]DATA_NPA!$M$86</definedName>
    <definedName name="FHD_P_7" localSheetId="2">[2]DATA_NPA!$M$24</definedName>
    <definedName name="FHD_P_7" localSheetId="4">[2]DATA_NPA!$M$24</definedName>
    <definedName name="FHD_P_7">[1]DATA_NPA!$M$24</definedName>
    <definedName name="FHD_P_70" localSheetId="2">[2]DATA_NPA!$M$87</definedName>
    <definedName name="FHD_P_70" localSheetId="4">[2]DATA_NPA!$M$87</definedName>
    <definedName name="FHD_P_70">[1]DATA_NPA!$M$87</definedName>
    <definedName name="FHD_P_71" localSheetId="2">[2]DATA_NPA!$M$88</definedName>
    <definedName name="FHD_P_71" localSheetId="4">[2]DATA_NPA!$M$88</definedName>
    <definedName name="FHD_P_71">[1]DATA_NPA!$M$88</definedName>
    <definedName name="FHD_P_72" localSheetId="2">[2]DATA_NPA!$M$89</definedName>
    <definedName name="FHD_P_72" localSheetId="4">[2]DATA_NPA!$M$89</definedName>
    <definedName name="FHD_P_72">[1]DATA_NPA!$M$89</definedName>
    <definedName name="FHD_P_73" localSheetId="2">[2]DATA_NPA!$M$90</definedName>
    <definedName name="FHD_P_73" localSheetId="4">[2]DATA_NPA!$M$90</definedName>
    <definedName name="FHD_P_73">[1]DATA_NPA!$M$90</definedName>
    <definedName name="FHD_P_74" localSheetId="2">[2]DATA_NPA!$M$91</definedName>
    <definedName name="FHD_P_74" localSheetId="4">[2]DATA_NPA!$M$91</definedName>
    <definedName name="FHD_P_74">[1]DATA_NPA!$M$91</definedName>
    <definedName name="FHD_P_75" localSheetId="2">[2]DATA_NPA!$M$92</definedName>
    <definedName name="FHD_P_75" localSheetId="4">[2]DATA_NPA!$M$92</definedName>
    <definedName name="FHD_P_75">[1]DATA_NPA!$M$92</definedName>
    <definedName name="FHD_P_76" localSheetId="2">[2]DATA_NPA!$M$93</definedName>
    <definedName name="FHD_P_76" localSheetId="4">[2]DATA_NPA!$M$93</definedName>
    <definedName name="FHD_P_76">[1]DATA_NPA!$M$93</definedName>
    <definedName name="FHD_P_77" localSheetId="2">[2]DATA_NPA!$M$94</definedName>
    <definedName name="FHD_P_77" localSheetId="4">[2]DATA_NPA!$M$94</definedName>
    <definedName name="FHD_P_77">[1]DATA_NPA!$M$94</definedName>
    <definedName name="FHD_P_78" localSheetId="2">[2]DATA_NPA!$M$95</definedName>
    <definedName name="FHD_P_78" localSheetId="4">[2]DATA_NPA!$M$95</definedName>
    <definedName name="FHD_P_78">[1]DATA_NPA!$M$95</definedName>
    <definedName name="FHD_P_79" localSheetId="2">[2]DATA_NPA!$M$96</definedName>
    <definedName name="FHD_P_79" localSheetId="4">[2]DATA_NPA!$M$96</definedName>
    <definedName name="FHD_P_79">[1]DATA_NPA!$M$96</definedName>
    <definedName name="FHD_P_8" localSheetId="2">[2]DATA_NPA!$M$25</definedName>
    <definedName name="FHD_P_8" localSheetId="4">[2]DATA_NPA!$M$25</definedName>
    <definedName name="FHD_P_8">[1]DATA_NPA!$M$25</definedName>
    <definedName name="FHD_P_80" localSheetId="2">[2]DATA_NPA!$M$97</definedName>
    <definedName name="FHD_P_80" localSheetId="4">[2]DATA_NPA!$M$97</definedName>
    <definedName name="FHD_P_80">[1]DATA_NPA!$M$97</definedName>
    <definedName name="FHD_P_81" localSheetId="2">[2]DATA_NPA!$M$98</definedName>
    <definedName name="FHD_P_81" localSheetId="4">[2]DATA_NPA!$M$98</definedName>
    <definedName name="FHD_P_81">[1]DATA_NPA!$M$98</definedName>
    <definedName name="FHD_P_82" localSheetId="2">[2]DATA_NPA!$M$99</definedName>
    <definedName name="FHD_P_82" localSheetId="4">[2]DATA_NPA!$M$99</definedName>
    <definedName name="FHD_P_82">[1]DATA_NPA!$M$99</definedName>
    <definedName name="FHD_P_83" localSheetId="2">[2]DATA_NPA!$M$100</definedName>
    <definedName name="FHD_P_83" localSheetId="4">[2]DATA_NPA!$M$100</definedName>
    <definedName name="FHD_P_83">[1]DATA_NPA!$M$100</definedName>
    <definedName name="FHD_P_84" localSheetId="2">[2]DATA_NPA!$M$101</definedName>
    <definedName name="FHD_P_84" localSheetId="4">[2]DATA_NPA!$M$101</definedName>
    <definedName name="FHD_P_84">[1]DATA_NPA!$M$101</definedName>
    <definedName name="FHD_P_9" localSheetId="2">[2]DATA_NPA!$M$26</definedName>
    <definedName name="FHD_P_9" localSheetId="4">[2]DATA_NPA!$M$26</definedName>
    <definedName name="FHD_P_9">[1]DATA_NPA!$M$26</definedName>
    <definedName name="FHD20_NAME_FORM" localSheetId="2">[2]DATA_FORMS!$C$7</definedName>
    <definedName name="FHD20_NAME_FORM" localSheetId="4">[2]DATA_FORMS!$C$7</definedName>
    <definedName name="FHD20_NAME_FORM">[1]DATA_FORMS!$C$7</definedName>
    <definedName name="inn" localSheetId="2">[2]Титульный!$F$33</definedName>
    <definedName name="inn" localSheetId="4">[2]Титульный!$F$33</definedName>
    <definedName name="inn">[1]Титульный!$F$33</definedName>
    <definedName name="IP_MAIN_DIFFERENTIATION_EVENTS_FLAG" localSheetId="2">[2]ИП!$H$11:$H$13</definedName>
    <definedName name="IP_MAIN_DIFFERENTIATION_EVENTS_FLAG" localSheetId="4">[2]ИП!$H$11:$H$13</definedName>
    <definedName name="IP_MAIN_DIFFERENTIATION_EVENTS_FLAG">[1]ИП!$H$11:$H$13</definedName>
    <definedName name="IP_MAIN_END_DATE" localSheetId="2">[2]ИП!$O$11:$O$13</definedName>
    <definedName name="IP_MAIN_END_DATE" localSheetId="4">[2]ИП!$O$11:$O$13</definedName>
    <definedName name="IP_MAIN_END_DATE">[1]ИП!$O$11:$O$13</definedName>
    <definedName name="IP_MAIN_LIST_IP_ID" localSheetId="2">[2]ИП!$AD$11:$AD$13</definedName>
    <definedName name="IP_MAIN_LIST_IP_ID" localSheetId="4">[2]ИП!$AD$11:$AD$13</definedName>
    <definedName name="IP_MAIN_LIST_IP_ID">[1]ИП!$AD$11:$AD$13</definedName>
    <definedName name="IP_MAIN_LIST_NAME_IP" localSheetId="2">[2]ИП!$G$11:$G$13</definedName>
    <definedName name="IP_MAIN_LIST_NAME_IP" localSheetId="4">[2]ИП!$G$11:$G$13</definedName>
    <definedName name="IP_MAIN_LIST_NAME_IP">[1]ИП!$G$11:$G$13</definedName>
    <definedName name="IP_MAIN_START_DATE" localSheetId="2">[2]ИП!$N$11:$N$13</definedName>
    <definedName name="IP_MAIN_START_DATE" localSheetId="4">[2]ИП!$N$11:$N$13</definedName>
    <definedName name="IP_MAIN_START_DATE">[1]ИП!$N$11:$N$13</definedName>
    <definedName name="IP_NAME_FORM" localSheetId="2">[2]DATA_FORMS!$C$32</definedName>
    <definedName name="IP_NAME_FORM" localSheetId="4">[2]DATA_FORMS!$C$32</definedName>
    <definedName name="IP_NAME_FORM">[1]DATA_FORMS!$C$32</definedName>
    <definedName name="kind_of_cons" localSheetId="2">[2]TEHSHEET!$R$2:$R$6</definedName>
    <definedName name="kind_of_cons" localSheetId="4">[2]TEHSHEET!$R$2:$R$6</definedName>
    <definedName name="kind_of_cons">[1]TEHSHEET!$R$2:$R$6</definedName>
    <definedName name="kind_of_control_method_filter" localSheetId="2">[2]TEHSHEET!$L$2:$L$5</definedName>
    <definedName name="kind_of_control_method_filter" localSheetId="4">[2]TEHSHEET!$L$2:$L$5</definedName>
    <definedName name="kind_of_control_method_filter">[1]TEHSHEET!$L$2:$L$5</definedName>
    <definedName name="kind_of_data_type" localSheetId="2">[2]TEHSHEET!$P$2:$P$3</definedName>
    <definedName name="kind_of_data_type" localSheetId="4">[2]TEHSHEET!$P$2:$P$3</definedName>
    <definedName name="kind_of_data_type">[1]TEHSHEET!$P$2:$P$3</definedName>
    <definedName name="kind_of_fuels" localSheetId="2">[2]TEHSHEET!$BB$2:$BB$29</definedName>
    <definedName name="kind_of_fuels" localSheetId="4">[2]TEHSHEET!$BB$2:$BB$29</definedName>
    <definedName name="kind_of_fuels">[1]TEHSHEET!$BB$2:$BB$29</definedName>
    <definedName name="kind_of_heat_transfer" localSheetId="2">[2]TEHSHEET!$O$2:$O$12</definedName>
    <definedName name="kind_of_heat_transfer" localSheetId="4">[2]TEHSHEET!$O$2:$O$12</definedName>
    <definedName name="kind_of_heat_transfer">[1]TEHSHEET!$O$2:$O$12</definedName>
    <definedName name="kind_of_NDS" localSheetId="2">[2]TEHSHEET!$H$2:$H$8</definedName>
    <definedName name="kind_of_NDS" localSheetId="4">[2]TEHSHEET!$H$2:$H$8</definedName>
    <definedName name="kind_of_NDS">[1]TEHSHEET!$H$2:$H$8</definedName>
    <definedName name="kind_of_org_type" localSheetId="2">[2]TEHSHEET!$AZ$2:$AZ$5</definedName>
    <definedName name="kind_of_org_type" localSheetId="4">[2]TEHSHEET!$AZ$2:$AZ$5</definedName>
    <definedName name="kind_of_org_type">[1]TEHSHEET!$AZ$2:$AZ$5</definedName>
    <definedName name="kind_of_power_te_unit" localSheetId="2">[2]TEHSHEET!$J$11:$J$12</definedName>
    <definedName name="kind_of_power_te_unit" localSheetId="4">[2]TEHSHEET!$J$11:$J$12</definedName>
    <definedName name="kind_of_power_te_unit">[1]TEHSHEET!$J$11:$J$12</definedName>
    <definedName name="kind_of_purchase_method" localSheetId="2">[2]TEHSHEET!$K$11:$K$13</definedName>
    <definedName name="kind_of_purchase_method" localSheetId="4">[2]TEHSHEET!$K$11:$K$13</definedName>
    <definedName name="kind_of_purchase_method">[1]TEHSHEET!$K$11:$K$13</definedName>
    <definedName name="kind_of_scheme_in" localSheetId="2">[2]TEHSHEET!$Q$2:$Q$5</definedName>
    <definedName name="kind_of_scheme_in" localSheetId="4">[2]TEHSHEET!$Q$2:$Q$5</definedName>
    <definedName name="kind_of_scheme_in">[1]TEHSHEET!$Q$2:$Q$5</definedName>
    <definedName name="kind_of_tariff_RHEAT" localSheetId="2">[2]TEHSHEET!$E$19:$E$20</definedName>
    <definedName name="kind_of_tariff_RHEAT" localSheetId="4">[2]TEHSHEET!$E$19:$E$20</definedName>
    <definedName name="kind_of_tariff_RHEAT">[1]TEHSHEET!$E$19:$E$20</definedName>
    <definedName name="kind_of_volume_te_unit" localSheetId="2">[2]TEHSHEET!$J$15:$J$16</definedName>
    <definedName name="kind_of_volume_te_unit" localSheetId="4">[2]TEHSHEET!$J$15:$J$16</definedName>
    <definedName name="kind_of_volume_te_unit">[1]TEHSHEET!$J$15:$J$16</definedName>
    <definedName name="KNE_NAME_FORM" localSheetId="2">[2]DATA_FORMS!$C$8</definedName>
    <definedName name="KNE_NAME_FORM" localSheetId="4">[2]DATA_FORMS!$C$8</definedName>
    <definedName name="KNE_NAME_FORM">[1]DATA_FORMS!$C$8</definedName>
    <definedName name="kpp" localSheetId="2">[2]Титульный!$F$34</definedName>
    <definedName name="kpp" localSheetId="4">[2]Титульный!$F$34</definedName>
    <definedName name="kpp">[1]Титульный!$F$34</definedName>
    <definedName name="NameTemplatesInListMO" localSheetId="2">[2]TEHSHEET!$K$45</definedName>
    <definedName name="NameTemplatesInListMO" localSheetId="4">[2]TEHSHEET!$K$45</definedName>
    <definedName name="NameTemplatesInListMO">[1]TEHSHEET!$K$45</definedName>
    <definedName name="NameTemplatesInTitle" localSheetId="2">[2]TEHSHEET!$J$45</definedName>
    <definedName name="NameTemplatesInTitle" localSheetId="4">[2]TEHSHEET!$J$45</definedName>
    <definedName name="NameTemplatesInTitle">[1]TEHSHEET!$J$45</definedName>
    <definedName name="NameTemplatesInTitleList" localSheetId="2">[2]TEHSHEET!$J$46:$J$53</definedName>
    <definedName name="NameTemplatesInTitleList" localSheetId="4">[2]TEHSHEET!$J$46:$J$53</definedName>
    <definedName name="NameTemplatesInTitleList">[1]TEHSHEET!$J$46:$J$53</definedName>
    <definedName name="OFFER_DPR" localSheetId="2">'Форма 12_Пригородный'!$L$85</definedName>
    <definedName name="OFFER_DPR">'Форма 12_Оренбург'!$L$85</definedName>
    <definedName name="OFFER_METHOD" localSheetId="2">'Форма 12_Пригородный'!$K$24:$K$83</definedName>
    <definedName name="OFFER_METHOD" localSheetId="4">[2]Предложение!$K$24:$K$83</definedName>
    <definedName name="OFFER_METHOD">[1]Предложение!$K$24:$K$83</definedName>
    <definedName name="OFFER_TARIFF_A_1" localSheetId="2">'Форма 12_Пригородный'!$24:$26</definedName>
    <definedName name="OFFER_TARIFF_A_1">'Форма 12_Оренбург'!$24:$26</definedName>
    <definedName name="OFFER_TARIFF_A_2" localSheetId="2">'Форма 12_Пригородный'!$87:$89</definedName>
    <definedName name="OFFER_TARIFF_A_2">'Форма 12_Оренбург'!$87:$89</definedName>
    <definedName name="OFFER_TARIFF_A_3" localSheetId="2">'Форма 12_Пригородный'!$152:$154</definedName>
    <definedName name="OFFER_TARIFF_A_3">'Форма 12_Оренбург'!$163:$165</definedName>
    <definedName name="OFFER_TARIFF_A_4" localSheetId="2">'Форма 12_Пригородный'!$217:$219</definedName>
    <definedName name="OFFER_TARIFF_A_4">'Форма 12_Оренбург'!$239:$241</definedName>
    <definedName name="OFFER_TARIFF_A_5" localSheetId="2">'Форма 12_Пригородный'!$278:$280</definedName>
    <definedName name="OFFER_TARIFF_A_5">'Форма 12_Оренбург'!$300:$302</definedName>
    <definedName name="OFFER_TARIFF_A_COLDVSNA_1" localSheetId="2">'Форма 12_Пригородный'!$51:$53</definedName>
    <definedName name="OFFER_TARIFF_A_COLDVSNA_1">'Форма 12_Оренбург'!$51:$53</definedName>
    <definedName name="OFFER_TARIFF_A_COLDVSNA_2" localSheetId="2">'Форма 12_Пригородный'!$114:$116</definedName>
    <definedName name="OFFER_TARIFF_A_COLDVSNA_2">'Форма 12_Оренбург'!$114:$116</definedName>
    <definedName name="OFFER_TARIFF_A_COLDVSNA_3" localSheetId="2">'Форма 12_Пригородный'!$179:$181</definedName>
    <definedName name="OFFER_TARIFF_A_COLDVSNA_3">'Форма 12_Оренбург'!$190:$192</definedName>
    <definedName name="OFFER_TARIFF_A_COLDVSNA_4" localSheetId="2">'Форма 12_Пригородный'!$244:$246</definedName>
    <definedName name="OFFER_TARIFF_A_COLDVSNA_4">'Форма 12_Оренбург'!$266:$268</definedName>
    <definedName name="OFFER_TARIFF_A_COLDVSNA_5" localSheetId="2">'Форма 12_Пригородный'!$305:$307</definedName>
    <definedName name="OFFER_TARIFF_A_COLDVSNA_5">'Форма 12_Оренбург'!$327:$329</definedName>
    <definedName name="OFFER_TARIFF_A_HOTVSNA_1" localSheetId="2">'Форма 12_Пригородный'!$66:$68</definedName>
    <definedName name="OFFER_TARIFF_A_HOTVSNA_1">'Форма 12_Оренбург'!$66:$68</definedName>
    <definedName name="OFFER_TARIFF_A_HOTVSNA_2" localSheetId="2">'Форма 12_Пригородный'!$129:$131</definedName>
    <definedName name="OFFER_TARIFF_A_HOTVSNA_2">'Форма 12_Оренбург'!$129:$131</definedName>
    <definedName name="OFFER_TARIFF_A_HOTVSNA_3" localSheetId="2">'Форма 12_Пригородный'!$194:$196</definedName>
    <definedName name="OFFER_TARIFF_A_HOTVSNA_3">'Форма 12_Оренбург'!$205:$207</definedName>
    <definedName name="OFFER_TARIFF_A_HOTVSNA_4" localSheetId="2">'Форма 12_Пригородный'!$259:$261</definedName>
    <definedName name="OFFER_TARIFF_A_HOTVSNA_4">'Форма 12_Оренбург'!$281:$283</definedName>
    <definedName name="OFFER_TARIFF_A_HOTVSNA_5" localSheetId="2">'Форма 12_Пригородный'!$320:$322</definedName>
    <definedName name="OFFER_TARIFF_A_HOTVSNA_5">'Форма 12_Оренбург'!$342:$344</definedName>
    <definedName name="OFFER_TARIFF_A_VOTV_1" localSheetId="2">'Форма 12_Пригородный'!$75:$77</definedName>
    <definedName name="OFFER_TARIFF_A_VOTV_1">'Форма 12_Оренбург'!$75:$77</definedName>
    <definedName name="OFFER_TARIFF_A_VOTV_2" localSheetId="2">'Форма 12_Пригородный'!$138:$144</definedName>
    <definedName name="OFFER_TARIFF_A_VOTV_2">'Форма 12_Оренбург'!$138:$155</definedName>
    <definedName name="OFFER_TARIFF_A_VOTV_3" localSheetId="2">'Форма 12_Пригородный'!$203:$209</definedName>
    <definedName name="OFFER_TARIFF_A_VOTV_3">'Форма 12_Оренбург'!$214:$231</definedName>
    <definedName name="OFFER_TARIFF_A_VOTV_4" localSheetId="2">'Форма 12_Пригородный'!$268:$270</definedName>
    <definedName name="OFFER_TARIFF_A_VOTV_4">'Форма 12_Оренбург'!$290:$292</definedName>
    <definedName name="OFFER_TARIFF_A_VOTV_5" localSheetId="2">'Форма 12_Пригородный'!$329:$331</definedName>
    <definedName name="OFFER_TARIFF_A_VOTV_5">'Форма 12_Оренбург'!$351:$353</definedName>
    <definedName name="OFFER_TARIFF_B_1" localSheetId="2">'Форма 12_Пригородный'!$27:$29</definedName>
    <definedName name="OFFER_TARIFF_B_1">'Форма 12_Оренбург'!$27:$29</definedName>
    <definedName name="OFFER_TARIFF_B_2" localSheetId="2">'Форма 12_Пригородный'!$90:$92</definedName>
    <definedName name="OFFER_TARIFF_B_2">'Форма 12_Оренбург'!$90:$92</definedName>
    <definedName name="OFFER_TARIFF_B_3" localSheetId="2">'Форма 12_Пригородный'!$155:$157</definedName>
    <definedName name="OFFER_TARIFF_B_3">'Форма 12_Оренбург'!$166:$168</definedName>
    <definedName name="OFFER_TARIFF_B_4" localSheetId="2">'Форма 12_Пригородный'!$220:$222</definedName>
    <definedName name="OFFER_TARIFF_B_4">'Форма 12_Оренбург'!$242:$244</definedName>
    <definedName name="OFFER_TARIFF_B_5" localSheetId="2">'Форма 12_Пригородный'!$281:$283</definedName>
    <definedName name="OFFER_TARIFF_B_5">'Форма 12_Оренбург'!$303:$305</definedName>
    <definedName name="OFFER_TARIFF_B_COLDVSNA_1" localSheetId="2">'Форма 12_Пригородный'!$54:$56</definedName>
    <definedName name="OFFER_TARIFF_B_COLDVSNA_1">'Форма 12_Оренбург'!$54:$56</definedName>
    <definedName name="OFFER_TARIFF_B_COLDVSNA_2" localSheetId="2">'Форма 12_Пригородный'!$117:$119</definedName>
    <definedName name="OFFER_TARIFF_B_COLDVSNA_2">'Форма 12_Оренбург'!$117:$119</definedName>
    <definedName name="OFFER_TARIFF_B_COLDVSNA_3" localSheetId="2">'Форма 12_Пригородный'!$182:$184</definedName>
    <definedName name="OFFER_TARIFF_B_COLDVSNA_3">'Форма 12_Оренбург'!$193:$195</definedName>
    <definedName name="OFFER_TARIFF_B_COLDVSNA_4" localSheetId="2">'Форма 12_Пригородный'!$247:$249</definedName>
    <definedName name="OFFER_TARIFF_B_COLDVSNA_4">'Форма 12_Оренбург'!$269:$271</definedName>
    <definedName name="OFFER_TARIFF_B_COLDVSNA_5" localSheetId="2">'Форма 12_Пригородный'!$308:$310</definedName>
    <definedName name="OFFER_TARIFF_B_COLDVSNA_5">'Форма 12_Оренбург'!$330:$332</definedName>
    <definedName name="OFFER_TARIFF_B_HOTVSNA_1" localSheetId="2">'Форма 12_Пригородный'!$69:$71</definedName>
    <definedName name="OFFER_TARIFF_B_HOTVSNA_1">'Форма 12_Оренбург'!$69:$71</definedName>
    <definedName name="OFFER_TARIFF_B_HOTVSNA_2" localSheetId="2">'Форма 12_Пригородный'!$132:$134</definedName>
    <definedName name="OFFER_TARIFF_B_HOTVSNA_2">'Форма 12_Оренбург'!$132:$134</definedName>
    <definedName name="OFFER_TARIFF_B_HOTVSNA_3" localSheetId="2">'Форма 12_Пригородный'!$197:$199</definedName>
    <definedName name="OFFER_TARIFF_B_HOTVSNA_3">'Форма 12_Оренбург'!$208:$210</definedName>
    <definedName name="OFFER_TARIFF_B_HOTVSNA_4" localSheetId="2">'Форма 12_Пригородный'!$262:$264</definedName>
    <definedName name="OFFER_TARIFF_B_HOTVSNA_4">'Форма 12_Оренбург'!$284:$286</definedName>
    <definedName name="OFFER_TARIFF_B_HOTVSNA_5" localSheetId="2">'Форма 12_Пригородный'!$323:$325</definedName>
    <definedName name="OFFER_TARIFF_B_HOTVSNA_5">'Форма 12_Оренбург'!$345:$347</definedName>
    <definedName name="OFFER_TARIFF_B_VOTV_1" localSheetId="2">'Форма 12_Пригородный'!$78:$80</definedName>
    <definedName name="OFFER_TARIFF_B_VOTV_1">'Форма 12_Оренбург'!$78:$80</definedName>
    <definedName name="OFFER_TARIFF_B_VOTV_2" localSheetId="2">'Форма 12_Пригородный'!$145:$147</definedName>
    <definedName name="OFFER_TARIFF_B_VOTV_2">'Форма 12_Оренбург'!$156:$158</definedName>
    <definedName name="OFFER_TARIFF_B_VOTV_3" localSheetId="2">'Форма 12_Пригородный'!$210:$212</definedName>
    <definedName name="OFFER_TARIFF_B_VOTV_3">'Форма 12_Оренбург'!$232:$234</definedName>
    <definedName name="OFFER_TARIFF_B_VOTV_4" localSheetId="2">'Форма 12_Пригородный'!$271:$273</definedName>
    <definedName name="OFFER_TARIFF_B_VOTV_4">'Форма 12_Оренбург'!$293:$295</definedName>
    <definedName name="OFFER_TARIFF_B_VOTV_5" localSheetId="2">'Форма 12_Пригородный'!$332:$334</definedName>
    <definedName name="OFFER_TARIFF_B_VOTV_5">'Форма 12_Оренбург'!$354:$356</definedName>
    <definedName name="OFFER_TARIFF_C_1" localSheetId="2">'Форма 12_Пригородный'!$30:$32</definedName>
    <definedName name="OFFER_TARIFF_C_1">'Форма 12_Оренбург'!$30:$32</definedName>
    <definedName name="OFFER_TARIFF_C_2" localSheetId="2">'Форма 12_Пригородный'!$93:$95</definedName>
    <definedName name="OFFER_TARIFF_C_2">'Форма 12_Оренбург'!$93:$95</definedName>
    <definedName name="OFFER_TARIFF_C_3" localSheetId="2">'Форма 12_Пригородный'!$158:$160</definedName>
    <definedName name="OFFER_TARIFF_C_3">'Форма 12_Оренбург'!$169:$171</definedName>
    <definedName name="OFFER_TARIFF_C_4" localSheetId="2">'Форма 12_Пригородный'!$223:$225</definedName>
    <definedName name="OFFER_TARIFF_C_4">'Форма 12_Оренбург'!$245:$247</definedName>
    <definedName name="OFFER_TARIFF_C_5" localSheetId="2">'Форма 12_Пригородный'!$284:$286</definedName>
    <definedName name="OFFER_TARIFF_C_5">'Форма 12_Оренбург'!$306:$308</definedName>
    <definedName name="OFFER_TARIFF_C_COLDVSNA_1" localSheetId="2">'Форма 12_Пригородный'!$57:$59</definedName>
    <definedName name="OFFER_TARIFF_C_COLDVSNA_1">'Форма 12_Оренбург'!$57:$59</definedName>
    <definedName name="OFFER_TARIFF_C_COLDVSNA_2" localSheetId="2">'Форма 12_Пригородный'!$120:$122</definedName>
    <definedName name="OFFER_TARIFF_C_COLDVSNA_2">'Форма 12_Оренбург'!$120:$122</definedName>
    <definedName name="OFFER_TARIFF_C_COLDVSNA_3" localSheetId="2">'Форма 12_Пригородный'!$185:$187</definedName>
    <definedName name="OFFER_TARIFF_C_COLDVSNA_3">'Форма 12_Оренбург'!$196:$198</definedName>
    <definedName name="OFFER_TARIFF_C_COLDVSNA_4" localSheetId="2">'Форма 12_Пригородный'!$250:$252</definedName>
    <definedName name="OFFER_TARIFF_C_COLDVSNA_4">'Форма 12_Оренбург'!$272:$274</definedName>
    <definedName name="OFFER_TARIFF_C_COLDVSNA_5" localSheetId="2">'Форма 12_Пригородный'!$311:$313</definedName>
    <definedName name="OFFER_TARIFF_C_COLDVSNA_5">'Форма 12_Оренбург'!$333:$335</definedName>
    <definedName name="OFFER_TARIFF_C_HOTVSNA_1" localSheetId="2">'Форма 12_Пригородный'!$72:$74</definedName>
    <definedName name="OFFER_TARIFF_C_HOTVSNA_1">'Форма 12_Оренбург'!$72:$74</definedName>
    <definedName name="OFFER_TARIFF_C_HOTVSNA_2" localSheetId="2">'Форма 12_Пригородный'!$135:$137</definedName>
    <definedName name="OFFER_TARIFF_C_HOTVSNA_2">'Форма 12_Оренбург'!$135:$137</definedName>
    <definedName name="OFFER_TARIFF_C_HOTVSNA_3" localSheetId="2">'Форма 12_Пригородный'!$200:$202</definedName>
    <definedName name="OFFER_TARIFF_C_HOTVSNA_3">'Форма 12_Оренбург'!$211:$213</definedName>
    <definedName name="OFFER_TARIFF_C_HOTVSNA_4" localSheetId="2">'Форма 12_Пригородный'!$265:$267</definedName>
    <definedName name="OFFER_TARIFF_C_HOTVSNA_4">'Форма 12_Оренбург'!$287:$289</definedName>
    <definedName name="OFFER_TARIFF_C_HOTVSNA_5" localSheetId="2">'Форма 12_Пригородный'!$326:$328</definedName>
    <definedName name="OFFER_TARIFF_C_HOTVSNA_5">'Форма 12_Оренбург'!$348:$350</definedName>
    <definedName name="OFFER_TARIFF_C_VOTV_1" localSheetId="2">'Форма 12_Пригородный'!$81:$83</definedName>
    <definedName name="OFFER_TARIFF_C_VOTV_1">'Форма 12_Оренбург'!$81:$83</definedName>
    <definedName name="OFFER_TARIFF_C_VOTV_2" localSheetId="2">'Форма 12_Пригородный'!$148:$150</definedName>
    <definedName name="OFFER_TARIFF_C_VOTV_2">'Форма 12_Оренбург'!$159:$161</definedName>
    <definedName name="OFFER_TARIFF_C_VOTV_3" localSheetId="2">'Форма 12_Пригородный'!$213:$215</definedName>
    <definedName name="OFFER_TARIFF_C_VOTV_3">'Форма 12_Оренбург'!$235:$237</definedName>
    <definedName name="OFFER_TARIFF_C_VOTV_4" localSheetId="2">'Форма 12_Пригородный'!$274:$276</definedName>
    <definedName name="OFFER_TARIFF_C_VOTV_4">'Форма 12_Оренбург'!$296:$298</definedName>
    <definedName name="OFFER_TARIFF_C_VOTV_5" localSheetId="2">'Форма 12_Пригородный'!$335:$337</definedName>
    <definedName name="OFFER_TARIFF_C_VOTV_5">'Форма 12_Оренбург'!$357:$359</definedName>
    <definedName name="OFFER_TARIFF_D_1" localSheetId="2">'Форма 12_Пригородный'!$33:$35</definedName>
    <definedName name="OFFER_TARIFF_D_1">'Форма 12_Оренбург'!$33:$35</definedName>
    <definedName name="OFFER_TARIFF_D_2" localSheetId="2">'Форма 12_Пригородный'!$96:$98</definedName>
    <definedName name="OFFER_TARIFF_D_2">'Форма 12_Оренбург'!$96:$98</definedName>
    <definedName name="OFFER_TARIFF_D_3" localSheetId="2">'Форма 12_Пригородный'!$161:$163</definedName>
    <definedName name="OFFER_TARIFF_D_3">'Форма 12_Оренбург'!$172:$174</definedName>
    <definedName name="OFFER_TARIFF_D_4" localSheetId="2">'Форма 12_Пригородный'!$226:$228</definedName>
    <definedName name="OFFER_TARIFF_D_4">'Форма 12_Оренбург'!$248:$250</definedName>
    <definedName name="OFFER_TARIFF_D_5" localSheetId="2">'Форма 12_Пригородный'!$287:$289</definedName>
    <definedName name="OFFER_TARIFF_D_5">'Форма 12_Оренбург'!$309:$311</definedName>
    <definedName name="OFFER_TARIFF_D_COLDVSNA_1" localSheetId="2">'Форма 12_Пригородный'!$60:$62</definedName>
    <definedName name="OFFER_TARIFF_D_COLDVSNA_1">'Форма 12_Оренбург'!$60:$62</definedName>
    <definedName name="OFFER_TARIFF_D_COLDVSNA_2" localSheetId="2">'Форма 12_Пригородный'!$123:$125</definedName>
    <definedName name="OFFER_TARIFF_D_COLDVSNA_2">'Форма 12_Оренбург'!$123:$125</definedName>
    <definedName name="OFFER_TARIFF_D_COLDVSNA_3" localSheetId="2">'Форма 12_Пригородный'!$188:$190</definedName>
    <definedName name="OFFER_TARIFF_D_COLDVSNA_3">'Форма 12_Оренбург'!$199:$201</definedName>
    <definedName name="OFFER_TARIFF_D_COLDVSNA_4" localSheetId="2">'Форма 12_Пригородный'!$253:$255</definedName>
    <definedName name="OFFER_TARIFF_D_COLDVSNA_4">'Форма 12_Оренбург'!$275:$277</definedName>
    <definedName name="OFFER_TARIFF_D_COLDVSNA_5" localSheetId="2">'Форма 12_Пригородный'!$314:$316</definedName>
    <definedName name="OFFER_TARIFF_D_COLDVSNA_5">'Форма 12_Оренбург'!$336:$338</definedName>
    <definedName name="OFFER_TARIFF_E_COLDVSNA_1" localSheetId="2">'Форма 12_Пригородный'!$63:$65</definedName>
    <definedName name="OFFER_TARIFF_E_COLDVSNA_1">'Форма 12_Оренбург'!$63:$65</definedName>
    <definedName name="OFFER_TARIFF_E_COLDVSNA_2" localSheetId="2">'Форма 12_Пригородный'!$126:$128</definedName>
    <definedName name="OFFER_TARIFF_E_COLDVSNA_2">'Форма 12_Оренбург'!$126:$128</definedName>
    <definedName name="OFFER_TARIFF_E_COLDVSNA_3" localSheetId="2">'Форма 12_Пригородный'!$191:$193</definedName>
    <definedName name="OFFER_TARIFF_E_COLDVSNA_3">'Форма 12_Оренбург'!$202:$204</definedName>
    <definedName name="OFFER_TARIFF_E_COLDVSNA_4" localSheetId="2">'Форма 12_Пригородный'!$256:$258</definedName>
    <definedName name="OFFER_TARIFF_E_COLDVSNA_4">'Форма 12_Оренбург'!$278:$280</definedName>
    <definedName name="OFFER_TARIFF_E_COLDVSNA_5" localSheetId="2">'Форма 12_Пригородный'!$317:$319</definedName>
    <definedName name="OFFER_TARIFF_E_COLDVSNA_5">'Форма 12_Оренбург'!$339:$341</definedName>
    <definedName name="OFFER_TARIFF_E1_1" localSheetId="2">'Форма 12_Пригородный'!$36:$38</definedName>
    <definedName name="OFFER_TARIFF_E1_1">'Форма 12_Оренбург'!$36:$38</definedName>
    <definedName name="OFFER_TARIFF_E1_2" localSheetId="2">'Форма 12_Пригородный'!$99:$101</definedName>
    <definedName name="OFFER_TARIFF_E1_2">'Форма 12_Оренбург'!$99:$101</definedName>
    <definedName name="OFFER_TARIFF_E1_3" localSheetId="2">'Форма 12_Пригородный'!$164:$166</definedName>
    <definedName name="OFFER_TARIFF_E1_3">'Форма 12_Оренбург'!$175:$177</definedName>
    <definedName name="OFFER_TARIFF_E1_4" localSheetId="2">'Форма 12_Пригородный'!$229:$231</definedName>
    <definedName name="OFFER_TARIFF_E1_4">'Форма 12_Оренбург'!$251:$253</definedName>
    <definedName name="OFFER_TARIFF_E1_5" localSheetId="2">'Форма 12_Пригородный'!$290:$292</definedName>
    <definedName name="OFFER_TARIFF_E1_5">'Форма 12_Оренбург'!$312:$314</definedName>
    <definedName name="OFFER_TARIFF_E2_1" localSheetId="2">'Форма 12_Пригородный'!$39:$41</definedName>
    <definedName name="OFFER_TARIFF_E2_1">'Форма 12_Оренбург'!$39:$41</definedName>
    <definedName name="OFFER_TARIFF_E2_2" localSheetId="2">'Форма 12_Пригородный'!$102:$104</definedName>
    <definedName name="OFFER_TARIFF_E2_2">'Форма 12_Оренбург'!$102:$104</definedName>
    <definedName name="OFFER_TARIFF_E2_3" localSheetId="2">'Форма 12_Пригородный'!$167:$169</definedName>
    <definedName name="OFFER_TARIFF_E2_3">'Форма 12_Оренбург'!$178:$180</definedName>
    <definedName name="OFFER_TARIFF_E2_4" localSheetId="2">'Форма 12_Пригородный'!$232:$234</definedName>
    <definedName name="OFFER_TARIFF_E2_4">'Форма 12_Оренбург'!$254:$256</definedName>
    <definedName name="OFFER_TARIFF_E2_5" localSheetId="2">'Форма 12_Пригородный'!$293:$295</definedName>
    <definedName name="OFFER_TARIFF_E2_5">'Форма 12_Оренбург'!$315:$317</definedName>
    <definedName name="OFFER_TARIFF_F_1" localSheetId="2">'Форма 12_Пригородный'!$42:$44</definedName>
    <definedName name="OFFER_TARIFF_F_1">'Форма 12_Оренбург'!$42:$44</definedName>
    <definedName name="OFFER_TARIFF_F_2" localSheetId="2">'Форма 12_Пригородный'!$105:$107</definedName>
    <definedName name="OFFER_TARIFF_F_2">'Форма 12_Оренбург'!$105:$107</definedName>
    <definedName name="OFFER_TARIFF_F_3" localSheetId="2">'Форма 12_Пригородный'!$170:$172</definedName>
    <definedName name="OFFER_TARIFF_F_3">'Форма 12_Оренбург'!$181:$183</definedName>
    <definedName name="OFFER_TARIFF_F_4" localSheetId="2">'Форма 12_Пригородный'!$235:$237</definedName>
    <definedName name="OFFER_TARIFF_F_4">'Форма 12_Оренбург'!$257:$259</definedName>
    <definedName name="OFFER_TARIFF_F_5" localSheetId="2">'Форма 12_Пригородный'!$296:$298</definedName>
    <definedName name="OFFER_TARIFF_F_5">'Форма 12_Оренбург'!$318:$320</definedName>
    <definedName name="OFFER_TARIFF_G_1" localSheetId="2">'Форма 12_Пригородный'!$45:$47</definedName>
    <definedName name="OFFER_TARIFF_G_1">'Форма 12_Оренбург'!$45:$47</definedName>
    <definedName name="OFFER_TARIFF_G_2" localSheetId="2">'Форма 12_Пригородный'!$108:$110</definedName>
    <definedName name="OFFER_TARIFF_G_2">'Форма 12_Оренбург'!$108:$110</definedName>
    <definedName name="OFFER_TARIFF_G_3" localSheetId="2">'Форма 12_Пригородный'!$173:$175</definedName>
    <definedName name="OFFER_TARIFF_G_3">'Форма 12_Оренбург'!$184:$186</definedName>
    <definedName name="OFFER_TARIFF_G_4" localSheetId="2">'Форма 12_Пригородный'!$238:$240</definedName>
    <definedName name="OFFER_TARIFF_G_4">'Форма 12_Оренбург'!$260:$262</definedName>
    <definedName name="OFFER_TARIFF_G_5" localSheetId="2">'Форма 12_Пригородный'!$299:$301</definedName>
    <definedName name="OFFER_TARIFF_G_5">'Форма 12_Оренбург'!$321:$323</definedName>
    <definedName name="OFFER_TARIFF_H_1" localSheetId="2">'Форма 12_Пригородный'!$48:$50</definedName>
    <definedName name="OFFER_TARIFF_H_1">'Форма 12_Оренбург'!$48:$50</definedName>
    <definedName name="org" localSheetId="2">[2]Титульный!$F$31</definedName>
    <definedName name="org" localSheetId="4">[2]Титульный!$F$31</definedName>
    <definedName name="org">[1]Титульный!$F$31</definedName>
    <definedName name="ORG_INFO_NAME_FORM" localSheetId="2">[2]DATA_FORMS!$C$4</definedName>
    <definedName name="ORG_INFO_NAME_FORM" localSheetId="4">[2]DATA_FORMS!$C$4</definedName>
    <definedName name="ORG_INFO_NAME_FORM">[1]DATA_FORMS!$C$4</definedName>
    <definedName name="ORG_INFO_P_NOTE_MAIN" localSheetId="2">[2]DATA_NPA!$N$3</definedName>
    <definedName name="ORG_INFO_P_NOTE_MAIN" localSheetId="4">[2]DATA_NPA!$N$3</definedName>
    <definedName name="ORG_INFO_P_NOTE_MAIN">[1]DATA_NPA!$N$3</definedName>
    <definedName name="ORG_VD_NAME_FORM" localSheetId="2">[2]DATA_FORMS!$C$31</definedName>
    <definedName name="ORG_VD_NAME_FORM" localSheetId="4">[2]DATA_FORMS!$C$31</definedName>
    <definedName name="ORG_VD_NAME_FORM">[1]DATA_FORMS!$C$31</definedName>
    <definedName name="pDel_R_B_Purch">'Форма 11'!$C$13:$C$14</definedName>
    <definedName name="PeriodIsEmptyList" localSheetId="2">[2]TEHSHEET!$I$46:$I$53</definedName>
    <definedName name="PeriodIsEmptyList" localSheetId="4">[2]TEHSHEET!$I$46:$I$53</definedName>
    <definedName name="PeriodIsEmptyList">[1]TEHSHEET!$I$46:$I$53</definedName>
    <definedName name="pIns_PT_VTAR_A_COLDVSNA_OFFER_1" localSheetId="2">'Форма 12_Пригородный'!$G$53</definedName>
    <definedName name="pIns_PT_VTAR_A_COLDVSNA_OFFER_1">'Форма 12_Оренбург'!$G$53</definedName>
    <definedName name="pIns_PT_VTAR_A_COLDVSNA_OFFER_2" localSheetId="2">'Форма 12_Пригородный'!$G$116</definedName>
    <definedName name="pIns_PT_VTAR_A_COLDVSNA_OFFER_2">'Форма 12_Оренбург'!$G$116</definedName>
    <definedName name="pIns_PT_VTAR_A_COLDVSNA_OFFER_3" localSheetId="2">'Форма 12_Пригородный'!$G$181</definedName>
    <definedName name="pIns_PT_VTAR_A_COLDVSNA_OFFER_3">'Форма 12_Оренбург'!$G$192</definedName>
    <definedName name="pIns_PT_VTAR_A_COLDVSNA_OFFER_4" localSheetId="2">'Форма 12_Пригородный'!$G$246</definedName>
    <definedName name="pIns_PT_VTAR_A_COLDVSNA_OFFER_4">'Форма 12_Оренбург'!$G$268</definedName>
    <definedName name="pIns_PT_VTAR_A_COLDVSNA_OFFER_5" localSheetId="2">'Форма 12_Пригородный'!$G$307</definedName>
    <definedName name="pIns_PT_VTAR_A_COLDVSNA_OFFER_5">'Форма 12_Оренбург'!$G$329</definedName>
    <definedName name="pIns_PT_VTAR_A_COLDVSNA_OFFER5" localSheetId="2">'Форма 12_Пригородный'!$G$307</definedName>
    <definedName name="pIns_PT_VTAR_A_COLDVSNA_OFFER5">'Форма 12_Оренбург'!$G$329</definedName>
    <definedName name="pIns_PT_VTAR_A_HOTVSNA_OFFER_1" localSheetId="2">'Форма 12_Пригородный'!$G$68</definedName>
    <definedName name="pIns_PT_VTAR_A_HOTVSNA_OFFER_1">'Форма 12_Оренбург'!$G$68</definedName>
    <definedName name="pIns_PT_VTAR_A_HOTVSNA_OFFER_2" localSheetId="2">'Форма 12_Пригородный'!$G$131</definedName>
    <definedName name="pIns_PT_VTAR_A_HOTVSNA_OFFER_2">'Форма 12_Оренбург'!$G$131</definedName>
    <definedName name="pIns_PT_VTAR_A_HOTVSNA_OFFER_3" localSheetId="2">'Форма 12_Пригородный'!$G$196</definedName>
    <definedName name="pIns_PT_VTAR_A_HOTVSNA_OFFER_3">'Форма 12_Оренбург'!$G$207</definedName>
    <definedName name="pIns_PT_VTAR_A_HOTVSNA_OFFER_4" localSheetId="2">'Форма 12_Пригородный'!$G$261</definedName>
    <definedName name="pIns_PT_VTAR_A_HOTVSNA_OFFER_4">'Форма 12_Оренбург'!$G$283</definedName>
    <definedName name="pIns_PT_VTAR_A_HOTVSNA_OFFER_5" localSheetId="2">'Форма 12_Пригородный'!$G$322</definedName>
    <definedName name="pIns_PT_VTAR_A_HOTVSNA_OFFER_5">'Форма 12_Оренбург'!$G$344</definedName>
    <definedName name="pIns_PT_VTAR_A_OFFER_1" localSheetId="2">'Форма 12_Пригородный'!$G$26</definedName>
    <definedName name="pIns_PT_VTAR_A_OFFER_1">'Форма 12_Оренбург'!$G$26</definedName>
    <definedName name="pIns_PT_VTAR_A_OFFER_2" localSheetId="2">'Форма 12_Пригородный'!$G$89</definedName>
    <definedName name="pIns_PT_VTAR_A_OFFER_2">'Форма 12_Оренбург'!$G$89</definedName>
    <definedName name="pIns_PT_VTAR_A_OFFER_3" localSheetId="2">'Форма 12_Пригородный'!$G$154</definedName>
    <definedName name="pIns_PT_VTAR_A_OFFER_3">'Форма 12_Оренбург'!$G$165</definedName>
    <definedName name="pIns_PT_VTAR_A_OFFER_4" localSheetId="2">'Форма 12_Пригородный'!$G$219</definedName>
    <definedName name="pIns_PT_VTAR_A_OFFER_4">'Форма 12_Оренбург'!$G$241</definedName>
    <definedName name="pIns_PT_VTAR_A_OFFER_5" localSheetId="2">'Форма 12_Пригородный'!$G$280</definedName>
    <definedName name="pIns_PT_VTAR_A_OFFER_5">'Форма 12_Оренбург'!$G$302</definedName>
    <definedName name="pIns_PT_VTAR_A_VOTV" localSheetId="4">'Форма 13_Пригородный'!$T$53</definedName>
    <definedName name="pIns_PT_VTAR_A_VOTV">'Форма 13_Оренбург'!$T$53</definedName>
    <definedName name="pIns_PT_VTAR_A_VOTV_OFFER_1" localSheetId="2">'Форма 12_Пригородный'!$G$77</definedName>
    <definedName name="pIns_PT_VTAR_A_VOTV_OFFER_1">'Форма 12_Оренбург'!$G$77</definedName>
    <definedName name="pIns_PT_VTAR_A_VOTV_OFFER_2" localSheetId="2">'Форма 12_Пригородный'!$G$144</definedName>
    <definedName name="pIns_PT_VTAR_A_VOTV_OFFER_2">'Форма 12_Оренбург'!$G$155</definedName>
    <definedName name="pIns_PT_VTAR_A_VOTV_OFFER_3" localSheetId="2">'Форма 12_Пригородный'!$G$209</definedName>
    <definedName name="pIns_PT_VTAR_A_VOTV_OFFER_3">'Форма 12_Оренбург'!$G$231</definedName>
    <definedName name="pIns_PT_VTAR_A_VOTV_OFFER_4" localSheetId="2">'Форма 12_Пригородный'!$G$270</definedName>
    <definedName name="pIns_PT_VTAR_A_VOTV_OFFER_4">'Форма 12_Оренбург'!$G$292</definedName>
    <definedName name="pIns_PT_VTAR_A_VOTV_OFFER_5" localSheetId="2">'Форма 12_Пригородный'!$G$331</definedName>
    <definedName name="pIns_PT_VTAR_A_VOTV_OFFER_5">'Форма 12_Оренбург'!$G$353</definedName>
    <definedName name="pIns_PT_VTAR_B_COLDVSNA_OFFER_1" localSheetId="2">'Форма 12_Пригородный'!$G$56</definedName>
    <definedName name="pIns_PT_VTAR_B_COLDVSNA_OFFER_1">'Форма 12_Оренбург'!$G$56</definedName>
    <definedName name="pIns_PT_VTAR_B_COLDVSNA_OFFER_2" localSheetId="2">'Форма 12_Пригородный'!$G$119</definedName>
    <definedName name="pIns_PT_VTAR_B_COLDVSNA_OFFER_2">'Форма 12_Оренбург'!$G$119</definedName>
    <definedName name="pIns_PT_VTAR_B_COLDVSNA_OFFER_3" localSheetId="2">'Форма 12_Пригородный'!$G$184</definedName>
    <definedName name="pIns_PT_VTAR_B_COLDVSNA_OFFER_3">'Форма 12_Оренбург'!$G$195</definedName>
    <definedName name="pIns_PT_VTAR_B_COLDVSNA_OFFER_4" localSheetId="2">'Форма 12_Пригородный'!$G$249</definedName>
    <definedName name="pIns_PT_VTAR_B_COLDVSNA_OFFER_4">'Форма 12_Оренбург'!$G$271</definedName>
    <definedName name="pIns_PT_VTAR_B_COLDVSNA_OFFER_5" localSheetId="2">'Форма 12_Пригородный'!$G$310</definedName>
    <definedName name="pIns_PT_VTAR_B_COLDVSNA_OFFER_5">'Форма 12_Оренбург'!$G$332</definedName>
    <definedName name="pIns_PT_VTAR_B_HOTVSNA_OFFER_1" localSheetId="2">'Форма 12_Пригородный'!$G$71</definedName>
    <definedName name="pIns_PT_VTAR_B_HOTVSNA_OFFER_1">'Форма 12_Оренбург'!$G$71</definedName>
    <definedName name="pIns_PT_VTAR_B_HOTVSNA_OFFER_2" localSheetId="2">'Форма 12_Пригородный'!$G$134</definedName>
    <definedName name="pIns_PT_VTAR_B_HOTVSNA_OFFER_2">'Форма 12_Оренбург'!$G$134</definedName>
    <definedName name="pIns_PT_VTAR_B_HOTVSNA_OFFER_3" localSheetId="2">'Форма 12_Пригородный'!$G$199</definedName>
    <definedName name="pIns_PT_VTAR_B_HOTVSNA_OFFER_3">'Форма 12_Оренбург'!$G$210</definedName>
    <definedName name="pIns_PT_VTAR_B_HOTVSNA_OFFER_4" localSheetId="2">'Форма 12_Пригородный'!$G$264</definedName>
    <definedName name="pIns_PT_VTAR_B_HOTVSNA_OFFER_4">'Форма 12_Оренбург'!$G$286</definedName>
    <definedName name="pIns_PT_VTAR_B_HOTVSNA_OFFER_5" localSheetId="2">'Форма 12_Пригородный'!$G$325</definedName>
    <definedName name="pIns_PT_VTAR_B_HOTVSNA_OFFER_5">'Форма 12_Оренбург'!$G$347</definedName>
    <definedName name="pIns_PT_VTAR_B_OFFER_1" localSheetId="2">'Форма 12_Пригородный'!$G$29</definedName>
    <definedName name="pIns_PT_VTAR_B_OFFER_1">'Форма 12_Оренбург'!$G$29</definedName>
    <definedName name="pIns_PT_VTAR_B_OFFER_2" localSheetId="2">'Форма 12_Пригородный'!$G$92</definedName>
    <definedName name="pIns_PT_VTAR_B_OFFER_2">'Форма 12_Оренбург'!$G$92</definedName>
    <definedName name="pIns_PT_VTAR_B_OFFER_3" localSheetId="2">'Форма 12_Пригородный'!$G$157</definedName>
    <definedName name="pIns_PT_VTAR_B_OFFER_3">'Форма 12_Оренбург'!$G$168</definedName>
    <definedName name="pIns_PT_VTAR_B_OFFER_4" localSheetId="2">'Форма 12_Пригородный'!$G$222</definedName>
    <definedName name="pIns_PT_VTAR_B_OFFER_4">'Форма 12_Оренбург'!$G$244</definedName>
    <definedName name="pIns_PT_VTAR_B_OFFER_5" localSheetId="2">'Форма 12_Пригородный'!$G$283</definedName>
    <definedName name="pIns_PT_VTAR_B_OFFER_5">'Форма 12_Оренбург'!$G$305</definedName>
    <definedName name="pIns_PT_VTAR_B_VOTV_OFFER_1" localSheetId="2">'Форма 12_Пригородный'!$G$80</definedName>
    <definedName name="pIns_PT_VTAR_B_VOTV_OFFER_1">'Форма 12_Оренбург'!$G$80</definedName>
    <definedName name="pIns_PT_VTAR_B_VOTV_OFFER_2" localSheetId="2">'Форма 12_Пригородный'!$G$147</definedName>
    <definedName name="pIns_PT_VTAR_B_VOTV_OFFER_2">'Форма 12_Оренбург'!$G$158</definedName>
    <definedName name="pIns_PT_VTAR_B_VOTV_OFFER_3" localSheetId="2">'Форма 12_Пригородный'!$G$212</definedName>
    <definedName name="pIns_PT_VTAR_B_VOTV_OFFER_3">'Форма 12_Оренбург'!$G$234</definedName>
    <definedName name="pIns_PT_VTAR_B_VOTV_OFFER_4" localSheetId="2">'Форма 12_Пригородный'!$G$273</definedName>
    <definedName name="pIns_PT_VTAR_B_VOTV_OFFER_4">'Форма 12_Оренбург'!$G$295</definedName>
    <definedName name="pIns_PT_VTAR_B_VOTV_OFFER_5" localSheetId="2">'Форма 12_Пригородный'!$G$334</definedName>
    <definedName name="pIns_PT_VTAR_B_VOTV_OFFER_5">'Форма 12_Оренбург'!$G$356</definedName>
    <definedName name="pIns_PT_VTAR_C_COLDVSNA_OFFER_1" localSheetId="2">'Форма 12_Пригородный'!$G$59</definedName>
    <definedName name="pIns_PT_VTAR_C_COLDVSNA_OFFER_1">'Форма 12_Оренбург'!$G$59</definedName>
    <definedName name="pIns_PT_VTAR_C_COLDVSNA_OFFER_2" localSheetId="2">'Форма 12_Пригородный'!$G$122</definedName>
    <definedName name="pIns_PT_VTAR_C_COLDVSNA_OFFER_2">'Форма 12_Оренбург'!$G$122</definedName>
    <definedName name="pIns_PT_VTAR_C_COLDVSNA_OFFER_3" localSheetId="2">'Форма 12_Пригородный'!$G$187</definedName>
    <definedName name="pIns_PT_VTAR_C_COLDVSNA_OFFER_3">'Форма 12_Оренбург'!$G$198</definedName>
    <definedName name="pIns_PT_VTAR_C_COLDVSNA_OFFER_4" localSheetId="2">'Форма 12_Пригородный'!$G$252</definedName>
    <definedName name="pIns_PT_VTAR_C_COLDVSNA_OFFER_4">'Форма 12_Оренбург'!$G$274</definedName>
    <definedName name="pIns_PT_VTAR_C_COLDVSNA_OFFER_5" localSheetId="2">'Форма 12_Пригородный'!$G$313</definedName>
    <definedName name="pIns_PT_VTAR_C_COLDVSNA_OFFER_5">'Форма 12_Оренбург'!$G$335</definedName>
    <definedName name="pIns_PT_VTAR_C_HOTVSNA_OFFER_1" localSheetId="2">'Форма 12_Пригородный'!$G$74</definedName>
    <definedName name="pIns_PT_VTAR_C_HOTVSNA_OFFER_1">'Форма 12_Оренбург'!$G$74</definedName>
    <definedName name="pIns_PT_VTAR_C_HOTVSNA_OFFER_2" localSheetId="2">'Форма 12_Пригородный'!$G$137</definedName>
    <definedName name="pIns_PT_VTAR_C_HOTVSNA_OFFER_2">'Форма 12_Оренбург'!$G$137</definedName>
    <definedName name="pIns_PT_VTAR_C_HOTVSNA_OFFER_3" localSheetId="2">'Форма 12_Пригородный'!$G$202</definedName>
    <definedName name="pIns_PT_VTAR_C_HOTVSNA_OFFER_3">'Форма 12_Оренбург'!$G$213</definedName>
    <definedName name="pIns_PT_VTAR_C_HOTVSNA_OFFER_4" localSheetId="2">'Форма 12_Пригородный'!$G$267</definedName>
    <definedName name="pIns_PT_VTAR_C_HOTVSNA_OFFER_4">'Форма 12_Оренбург'!$G$289</definedName>
    <definedName name="pIns_PT_VTAR_C_HOTVSNA_OFFER_5" localSheetId="2">'Форма 12_Пригородный'!$G$328</definedName>
    <definedName name="pIns_PT_VTAR_C_HOTVSNA_OFFER_5">'Форма 12_Оренбург'!$G$350</definedName>
    <definedName name="pIns_PT_VTAR_C_OFFER_1" localSheetId="2">'Форма 12_Пригородный'!$G$32</definedName>
    <definedName name="pIns_PT_VTAR_C_OFFER_1">'Форма 12_Оренбург'!$G$32</definedName>
    <definedName name="pIns_PT_VTAR_C_OFFER_2" localSheetId="2">'Форма 12_Пригородный'!$G$95</definedName>
    <definedName name="pIns_PT_VTAR_C_OFFER_2">'Форма 12_Оренбург'!$G$95</definedName>
    <definedName name="pIns_PT_VTAR_C_OFFER_3" localSheetId="2">'Форма 12_Пригородный'!$G$160</definedName>
    <definedName name="pIns_PT_VTAR_C_OFFER_3">'Форма 12_Оренбург'!$G$171</definedName>
    <definedName name="pIns_PT_VTAR_C_OFFER_4" localSheetId="2">'Форма 12_Пригородный'!$G$225</definedName>
    <definedName name="pIns_PT_VTAR_C_OFFER_4">'Форма 12_Оренбург'!$G$247</definedName>
    <definedName name="pIns_PT_VTAR_C_OFFER_5" localSheetId="2">'Форма 12_Пригородный'!$G$286</definedName>
    <definedName name="pIns_PT_VTAR_C_OFFER_5">'Форма 12_Оренбург'!$G$308</definedName>
    <definedName name="pIns_PT_VTAR_C_VOTV_OFFER_1" localSheetId="2">'Форма 12_Пригородный'!$G$83</definedName>
    <definedName name="pIns_PT_VTAR_C_VOTV_OFFER_1">'Форма 12_Оренбург'!$G$83</definedName>
    <definedName name="pIns_PT_VTAR_C_VOTV_OFFER_2" localSheetId="2">'Форма 12_Пригородный'!$G$150</definedName>
    <definedName name="pIns_PT_VTAR_C_VOTV_OFFER_2">'Форма 12_Оренбург'!$G$161</definedName>
    <definedName name="pIns_PT_VTAR_C_VOTV_OFFER_3" localSheetId="2">'Форма 12_Пригородный'!$G$215</definedName>
    <definedName name="pIns_PT_VTAR_C_VOTV_OFFER_3">'Форма 12_Оренбург'!$G$237</definedName>
    <definedName name="pIns_PT_VTAR_C_VOTV_OFFER_4" localSheetId="2">'Форма 12_Пригородный'!$G$276</definedName>
    <definedName name="pIns_PT_VTAR_C_VOTV_OFFER_4">'Форма 12_Оренбург'!$G$298</definedName>
    <definedName name="pIns_PT_VTAR_C_VOTV_OFFER_5" localSheetId="2">'Форма 12_Пригородный'!$G$337</definedName>
    <definedName name="pIns_PT_VTAR_C_VOTV_OFFER_5">'Форма 12_Оренбург'!$G$359</definedName>
    <definedName name="pIns_PT_VTAR_D_COLDVSNA_OFFER_1" localSheetId="2">'Форма 12_Пригородный'!$G$62</definedName>
    <definedName name="pIns_PT_VTAR_D_COLDVSNA_OFFER_1">'Форма 12_Оренбург'!$G$62</definedName>
    <definedName name="pIns_PT_VTAR_D_COLDVSNA_OFFER_2" localSheetId="2">'Форма 12_Пригородный'!$G$125</definedName>
    <definedName name="pIns_PT_VTAR_D_COLDVSNA_OFFER_2">'Форма 12_Оренбург'!$G$125</definedName>
    <definedName name="pIns_PT_VTAR_D_COLDVSNA_OFFER_3" localSheetId="2">'Форма 12_Пригородный'!$G$190</definedName>
    <definedName name="pIns_PT_VTAR_D_COLDVSNA_OFFER_3">'Форма 12_Оренбург'!$G$201</definedName>
    <definedName name="pIns_PT_VTAR_D_COLDVSNA_OFFER_4" localSheetId="2">'Форма 12_Пригородный'!$G$255</definedName>
    <definedName name="pIns_PT_VTAR_D_COLDVSNA_OFFER_4">'Форма 12_Оренбург'!$G$277</definedName>
    <definedName name="pIns_PT_VTAR_D_COLDVSNA_OFFER_5" localSheetId="2">'Форма 12_Пригородный'!$G$316</definedName>
    <definedName name="pIns_PT_VTAR_D_COLDVSNA_OFFER_5">'Форма 12_Оренбург'!$G$338</definedName>
    <definedName name="pIns_PT_VTAR_D_OFFER_1" localSheetId="2">'Форма 12_Пригородный'!$G$35</definedName>
    <definedName name="pIns_PT_VTAR_D_OFFER_1">'Форма 12_Оренбург'!$G$35</definedName>
    <definedName name="pIns_PT_VTAR_D_OFFER_2" localSheetId="2">'Форма 12_Пригородный'!$G$98</definedName>
    <definedName name="pIns_PT_VTAR_D_OFFER_2">'Форма 12_Оренбург'!$G$98</definedName>
    <definedName name="pIns_PT_VTAR_D_OFFER_3" localSheetId="2">'Форма 12_Пригородный'!$G$163</definedName>
    <definedName name="pIns_PT_VTAR_D_OFFER_3">'Форма 12_Оренбург'!$G$174</definedName>
    <definedName name="pIns_PT_VTAR_D_OFFER_4" localSheetId="2">'Форма 12_Пригородный'!$G$228</definedName>
    <definedName name="pIns_PT_VTAR_D_OFFER_4">'Форма 12_Оренбург'!$G$250</definedName>
    <definedName name="pIns_PT_VTAR_D_OFFER_5" localSheetId="2">'Форма 12_Пригородный'!$G$289</definedName>
    <definedName name="pIns_PT_VTAR_D_OFFER_5">'Форма 12_Оренбург'!$G$311</definedName>
    <definedName name="pIns_PT_VTAR_E_COLDVSNA_OFFER_1" localSheetId="2">'Форма 12_Пригородный'!$G$65</definedName>
    <definedName name="pIns_PT_VTAR_E_COLDVSNA_OFFER_1">'Форма 12_Оренбург'!$G$65</definedName>
    <definedName name="pIns_PT_VTAR_E_COLDVSNA_OFFER_2" localSheetId="2">'Форма 12_Пригородный'!$G$128</definedName>
    <definedName name="pIns_PT_VTAR_E_COLDVSNA_OFFER_2">'Форма 12_Оренбург'!$G$128</definedName>
    <definedName name="pIns_PT_VTAR_E_COLDVSNA_OFFER_3" localSheetId="2">'Форма 12_Пригородный'!$G$193</definedName>
    <definedName name="pIns_PT_VTAR_E_COLDVSNA_OFFER_3">'Форма 12_Оренбург'!$G$204</definedName>
    <definedName name="pIns_PT_VTAR_E_COLDVSNA_OFFER_4" localSheetId="2">'Форма 12_Пригородный'!$G$258</definedName>
    <definedName name="pIns_PT_VTAR_E_COLDVSNA_OFFER_4">'Форма 12_Оренбург'!$G$280</definedName>
    <definedName name="pIns_PT_VTAR_E_COLDVSNA_OFFER_5" localSheetId="2">'Форма 12_Пригородный'!$G$319</definedName>
    <definedName name="pIns_PT_VTAR_E_COLDVSNA_OFFER_5">'Форма 12_Оренбург'!$G$341</definedName>
    <definedName name="pIns_PT_VTAR_E1_OFFER_1" localSheetId="2">'Форма 12_Пригородный'!$G$38</definedName>
    <definedName name="pIns_PT_VTAR_E1_OFFER_1">'Форма 12_Оренбург'!$G$38</definedName>
    <definedName name="pIns_PT_VTAR_E1_OFFER_2" localSheetId="2">'Форма 12_Пригородный'!$G$101</definedName>
    <definedName name="pIns_PT_VTAR_E1_OFFER_2">'Форма 12_Оренбург'!$G$101</definedName>
    <definedName name="pIns_PT_VTAR_E1_OFFER_3" localSheetId="2">'Форма 12_Пригородный'!$G$166</definedName>
    <definedName name="pIns_PT_VTAR_E1_OFFER_3">'Форма 12_Оренбург'!$G$177</definedName>
    <definedName name="pIns_PT_VTAR_E1_OFFER_4" localSheetId="2">'Форма 12_Пригородный'!$G$231</definedName>
    <definedName name="pIns_PT_VTAR_E1_OFFER_4">'Форма 12_Оренбург'!$G$253</definedName>
    <definedName name="pIns_PT_VTAR_E1_OFFER_5" localSheetId="2">'Форма 12_Пригородный'!$G$292</definedName>
    <definedName name="pIns_PT_VTAR_E1_OFFER_5">'Форма 12_Оренбург'!$G$314</definedName>
    <definedName name="pIns_PT_VTAR_E2_OFFER_1" localSheetId="2">'Форма 12_Пригородный'!$G$41</definedName>
    <definedName name="pIns_PT_VTAR_E2_OFFER_1">'Форма 12_Оренбург'!$G$41</definedName>
    <definedName name="pIns_PT_VTAR_E2_OFFER_2" localSheetId="2">'Форма 12_Пригородный'!$G$104</definedName>
    <definedName name="pIns_PT_VTAR_E2_OFFER_2">'Форма 12_Оренбург'!$G$104</definedName>
    <definedName name="pIns_PT_VTAR_E2_OFFER_3" localSheetId="2">'Форма 12_Пригородный'!$G$169</definedName>
    <definedName name="pIns_PT_VTAR_E2_OFFER_3">'Форма 12_Оренбург'!$G$180</definedName>
    <definedName name="pIns_PT_VTAR_E2_OFFER_4" localSheetId="2">'Форма 12_Пригородный'!$G$234</definedName>
    <definedName name="pIns_PT_VTAR_E2_OFFER_4">'Форма 12_Оренбург'!$G$256</definedName>
    <definedName name="pIns_PT_VTAR_E2_OFFER_5" localSheetId="2">'Форма 12_Пригородный'!$G$295</definedName>
    <definedName name="pIns_PT_VTAR_E2_OFFER_5">'Форма 12_Оренбург'!$G$317</definedName>
    <definedName name="pIns_PT_VTAR_F_OFFER_1" localSheetId="2">'Форма 12_Пригородный'!$G$44</definedName>
    <definedName name="pIns_PT_VTAR_F_OFFER_1">'Форма 12_Оренбург'!$G$44</definedName>
    <definedName name="pIns_PT_VTAR_F_OFFER_2" localSheetId="2">'Форма 12_Пригородный'!$G$107</definedName>
    <definedName name="pIns_PT_VTAR_F_OFFER_2">'Форма 12_Оренбург'!$G$107</definedName>
    <definedName name="pIns_PT_VTAR_F_OFFER_3" localSheetId="2">'Форма 12_Пригородный'!$G$172</definedName>
    <definedName name="pIns_PT_VTAR_F_OFFER_3">'Форма 12_Оренбург'!$G$183</definedName>
    <definedName name="pIns_PT_VTAR_F_OFFER_4" localSheetId="2">'Форма 12_Пригородный'!$G$237</definedName>
    <definedName name="pIns_PT_VTAR_F_OFFER_4">'Форма 12_Оренбург'!$G$259</definedName>
    <definedName name="pIns_PT_VTAR_F_OFFER_5" localSheetId="2">'Форма 12_Пригородный'!$G$298</definedName>
    <definedName name="pIns_PT_VTAR_F_OFFER_5">'Форма 12_Оренбург'!$G$320</definedName>
    <definedName name="pIns_PT_VTAR_G_OFFER_1" localSheetId="2">'Форма 12_Пригородный'!$G$47</definedName>
    <definedName name="pIns_PT_VTAR_G_OFFER_1">'Форма 12_Оренбург'!$G$47</definedName>
    <definedName name="pIns_PT_VTAR_G_OFFER_2" localSheetId="2">'Форма 12_Пригородный'!$G$110</definedName>
    <definedName name="pIns_PT_VTAR_G_OFFER_2">'Форма 12_Оренбург'!$G$110</definedName>
    <definedName name="pIns_PT_VTAR_G_OFFER_3" localSheetId="2">'Форма 12_Пригородный'!$G$175</definedName>
    <definedName name="pIns_PT_VTAR_G_OFFER_3">'Форма 12_Оренбург'!$G$186</definedName>
    <definedName name="pIns_PT_VTAR_G_OFFER_4" localSheetId="2">'Форма 12_Пригородный'!$G$240</definedName>
    <definedName name="pIns_PT_VTAR_G_OFFER_4">'Форма 12_Оренбург'!$G$262</definedName>
    <definedName name="pIns_PT_VTAR_G_OFFER_5" localSheetId="2">'Форма 12_Пригородный'!$G$301</definedName>
    <definedName name="pIns_PT_VTAR_G_OFFER_5">'Форма 12_Оренбург'!$G$323</definedName>
    <definedName name="pIns_PT_VTAR_H_OFFER_1" localSheetId="2">'Форма 12_Пригородный'!$G$50</definedName>
    <definedName name="pIns_PT_VTAR_H_OFFER_1">'Форма 12_Оренбург'!$G$50</definedName>
    <definedName name="pIns_PT_VTAR_H_OFFER_2" localSheetId="2">'Форма 12_Пригородный'!$G$113</definedName>
    <definedName name="pIns_PT_VTAR_H_OFFER_2">'Форма 12_Оренбург'!$G$113</definedName>
    <definedName name="pIns_PT_VTAR_H_OFFER_3" localSheetId="2">'Форма 12_Пригородный'!$G$178</definedName>
    <definedName name="pIns_PT_VTAR_H_OFFER_3">'Форма 12_Оренбург'!$G$189</definedName>
    <definedName name="pIns_PT_VTAR_H_OFFER_4" localSheetId="2">'Форма 12_Пригородный'!$G$243</definedName>
    <definedName name="pIns_PT_VTAR_H_OFFER_4">'Форма 12_Оренбург'!$G$265</definedName>
    <definedName name="pIns_PT_VTAR_H_OFFER_5" localSheetId="2">'Форма 12_Пригородный'!$G$304</definedName>
    <definedName name="pIns_PT_VTAR_H_OFFER_5">'Форма 12_Оренбург'!$G$326</definedName>
    <definedName name="pIns_R_B_Purch_1">'Форма 11'!$E$14</definedName>
    <definedName name="pIns_ver_VOTV_TARIFF_A_VOTV" localSheetId="4">'Форма 13_Пригородный'!$CU$37</definedName>
    <definedName name="pIns_ver_VOTV_TARIFF_A_VOTV">'Форма 13_Оренбург'!$IS$37</definedName>
    <definedName name="PROCEDURE_TC_NAME_FORM" localSheetId="2">[2]DATA_FORMS!$C$30</definedName>
    <definedName name="PROCEDURE_TC_NAME_FORM" localSheetId="4">[2]DATA_FORMS!$C$30</definedName>
    <definedName name="PROCEDURE_TC_NAME_FORM">[1]DATA_FORMS!$C$30</definedName>
    <definedName name="pt_cs_17" localSheetId="4">'Форма 13_Пригородный'!$43:$50</definedName>
    <definedName name="pt_cs_17">'Форма 13_Оренбург'!$43:$50</definedName>
    <definedName name="PT_DIFFERENTIATION_CS" localSheetId="2">'[2]Перечень тарифов'!$AL$12:$AL$137</definedName>
    <definedName name="PT_DIFFERENTIATION_CS" localSheetId="4">'[2]Перечень тарифов'!$AL$12:$AL$137</definedName>
    <definedName name="PT_DIFFERENTIATION_CS">'[1]Перечень тарифов'!$AL$12:$AL$137</definedName>
    <definedName name="PT_DIFFERENTIATION_CS_ID" localSheetId="2">'[2]Перечень тарифов'!$AF$12:$AF$137</definedName>
    <definedName name="PT_DIFFERENTIATION_CS_ID" localSheetId="4">'[2]Перечень тарифов'!$AF$12:$AF$137</definedName>
    <definedName name="PT_DIFFERENTIATION_CS_ID">'[1]Перечень тарифов'!$AF$12:$AF$137</definedName>
    <definedName name="PT_DIFFERENTIATION_IST_TE" localSheetId="2">'[2]Перечень тарифов'!$AM$12:$AM$137</definedName>
    <definedName name="PT_DIFFERENTIATION_IST_TE" localSheetId="4">'[2]Перечень тарифов'!$AM$12:$AM$137</definedName>
    <definedName name="PT_DIFFERENTIATION_IST_TE">'[1]Перечень тарифов'!$AM$12:$AM$137</definedName>
    <definedName name="PT_DIFFERENTIATION_IST_TE_ID" localSheetId="2">'[2]Перечень тарифов'!$AG$12:$AG$137</definedName>
    <definedName name="PT_DIFFERENTIATION_IST_TE_ID" localSheetId="4">'[2]Перечень тарифов'!$AG$12:$AG$137</definedName>
    <definedName name="PT_DIFFERENTIATION_IST_TE_ID">'[1]Перечень тарифов'!$AG$12:$AG$137</definedName>
    <definedName name="PT_DIFFERENTIATION_NTAR" localSheetId="2">'[2]Перечень тарифов'!$AJ$12:$AJ$137</definedName>
    <definedName name="PT_DIFFERENTIATION_NTAR" localSheetId="4">'[2]Перечень тарифов'!$AJ$12:$AJ$137</definedName>
    <definedName name="PT_DIFFERENTIATION_NTAR">'[1]Перечень тарифов'!$AJ$12:$AJ$137</definedName>
    <definedName name="PT_DIFFERENTIATION_NTAR_ID" localSheetId="2">'[2]Перечень тарифов'!$AD$12:$AD$137</definedName>
    <definedName name="PT_DIFFERENTIATION_NTAR_ID" localSheetId="4">'[2]Перечень тарифов'!$AD$12:$AD$137</definedName>
    <definedName name="PT_DIFFERENTIATION_NTAR_ID">'[1]Перечень тарифов'!$AD$12:$AD$137</definedName>
    <definedName name="PT_DIFFERENTIATION_NUM_CS" localSheetId="2">'[2]Перечень тарифов'!$AP$12:$AP$137</definedName>
    <definedName name="PT_DIFFERENTIATION_NUM_CS" localSheetId="4">'[2]Перечень тарифов'!$AP$12:$AP$137</definedName>
    <definedName name="PT_DIFFERENTIATION_NUM_CS">'[1]Перечень тарифов'!$AP$12:$AP$137</definedName>
    <definedName name="PT_DIFFERENTIATION_NUM_IST_TE" localSheetId="2">'[2]Перечень тарифов'!$AQ$12:$AQ$137</definedName>
    <definedName name="PT_DIFFERENTIATION_NUM_IST_TE" localSheetId="4">'[2]Перечень тарифов'!$AQ$12:$AQ$137</definedName>
    <definedName name="PT_DIFFERENTIATION_NUM_IST_TE">'[1]Перечень тарифов'!$AQ$12:$AQ$137</definedName>
    <definedName name="PT_DIFFERENTIATION_NUM_NTAR" localSheetId="2">'[2]Перечень тарифов'!$AN$12:$AN$137</definedName>
    <definedName name="PT_DIFFERENTIATION_NUM_NTAR" localSheetId="4">'[2]Перечень тарифов'!$AN$12:$AN$137</definedName>
    <definedName name="PT_DIFFERENTIATION_NUM_NTAR">'[1]Перечень тарифов'!$AN$12:$AN$137</definedName>
    <definedName name="PT_DIFFERENTIATION_NUM_TER" localSheetId="2">'[2]Перечень тарифов'!$AO$12:$AO$137</definedName>
    <definedName name="PT_DIFFERENTIATION_NUM_TER" localSheetId="4">'[2]Перечень тарифов'!$AO$12:$AO$137</definedName>
    <definedName name="PT_DIFFERENTIATION_NUM_TER">'[1]Перечень тарифов'!$AO$12:$AO$137</definedName>
    <definedName name="PT_DIFFERENTIATION_TER" localSheetId="2">'[2]Перечень тарифов'!$AK$12:$AK$137</definedName>
    <definedName name="PT_DIFFERENTIATION_TER" localSheetId="4">'[2]Перечень тарифов'!$AK$12:$AK$137</definedName>
    <definedName name="PT_DIFFERENTIATION_TER">'[1]Перечень тарифов'!$AK$12:$AK$137</definedName>
    <definedName name="PT_DIFFERENTIATION_TER_ID" localSheetId="2">'[2]Перечень тарифов'!$AE$12:$AE$137</definedName>
    <definedName name="PT_DIFFERENTIATION_TER_ID" localSheetId="4">'[2]Перечень тарифов'!$AE$12:$AE$137</definedName>
    <definedName name="PT_DIFFERENTIATION_TER_ID">'[1]Перечень тарифов'!$AE$12:$AE$137</definedName>
    <definedName name="PT_DIFFERENTIATION_VTAR" localSheetId="2">'[2]Перечень тарифов'!$AH$12:$AH$137</definedName>
    <definedName name="PT_DIFFERENTIATION_VTAR" localSheetId="4">'[2]Перечень тарифов'!$AH$12:$AH$137</definedName>
    <definedName name="PT_DIFFERENTIATION_VTAR">'[1]Перечень тарифов'!$AH$12:$AH$137</definedName>
    <definedName name="PT_DIFFERENTIATION_VTAR_ID" localSheetId="2">'[2]Перечень тарифов'!$AC$12:$AC$137</definedName>
    <definedName name="PT_DIFFERENTIATION_VTAR_ID" localSheetId="4">'[2]Перечень тарифов'!$AC$12:$AC$137</definedName>
    <definedName name="PT_DIFFERENTIATION_VTAR_ID">'[1]Перечень тарифов'!$AC$12:$AC$137</definedName>
    <definedName name="pt_ntar_17" localSheetId="4">'Форма 13_Пригородный'!$41:$52</definedName>
    <definedName name="pt_ntar_17">'Форма 13_Оренбург'!$41:$52</definedName>
    <definedName name="PT_P_FORM_COLDVSNA_4_NAME_FORM" localSheetId="2">[2]DATA_FORMS!$C$17</definedName>
    <definedName name="PT_P_FORM_COLDVSNA_4_NAME_FORM" localSheetId="4">[2]DATA_FORMS!$C$17</definedName>
    <definedName name="PT_P_FORM_COLDVSNA_4_NAME_FORM">[1]DATA_FORMS!$C$17</definedName>
    <definedName name="PT_P_FORM_COLDVSNA_5_NAME_FORM" localSheetId="2">[2]DATA_FORMS!$C$18</definedName>
    <definedName name="PT_P_FORM_COLDVSNA_5_NAME_FORM" localSheetId="4">[2]DATA_FORMS!$C$18</definedName>
    <definedName name="PT_P_FORM_COLDVSNA_5_NAME_FORM">[1]DATA_FORMS!$C$18</definedName>
    <definedName name="PT_P_FORM_HEAT_4_NAME_FORM" localSheetId="2">[2]DATA_FORMS!$C$9</definedName>
    <definedName name="PT_P_FORM_HEAT_4_NAME_FORM" localSheetId="4">[2]DATA_FORMS!$C$9</definedName>
    <definedName name="PT_P_FORM_HEAT_4_NAME_FORM">[1]DATA_FORMS!$C$9</definedName>
    <definedName name="PT_P_FORM_HEAT_5_NAME_FORM" localSheetId="2">[2]DATA_FORMS!$C$10</definedName>
    <definedName name="PT_P_FORM_HEAT_5_NAME_FORM" localSheetId="4">[2]DATA_FORMS!$C$10</definedName>
    <definedName name="PT_P_FORM_HEAT_5_NAME_FORM">[1]DATA_FORMS!$C$10</definedName>
    <definedName name="PT_P_FORM_HEAT_6_NAME_FORM" localSheetId="2">[2]DATA_FORMS!$C$11</definedName>
    <definedName name="PT_P_FORM_HEAT_6_NAME_FORM" localSheetId="4">[2]DATA_FORMS!$C$11</definedName>
    <definedName name="PT_P_FORM_HEAT_6_NAME_FORM">[1]DATA_FORMS!$C$11</definedName>
    <definedName name="PT_P_FORM_HEAT_7_NAME_FORM" localSheetId="2">[2]DATA_FORMS!$C$12</definedName>
    <definedName name="PT_P_FORM_HEAT_7_NAME_FORM" localSheetId="4">[2]DATA_FORMS!$C$12</definedName>
    <definedName name="PT_P_FORM_HEAT_7_NAME_FORM">[1]DATA_FORMS!$C$12</definedName>
    <definedName name="PT_P_FORM_HOTVSNA_4_NAME_FORM" localSheetId="2">[2]DATA_FORMS!$C$21</definedName>
    <definedName name="PT_P_FORM_HOTVSNA_4_NAME_FORM" localSheetId="4">[2]DATA_FORMS!$C$21</definedName>
    <definedName name="PT_P_FORM_HOTVSNA_4_NAME_FORM">[1]DATA_FORMS!$C$21</definedName>
    <definedName name="PT_P_FORM_HOTVSNA_5_NAME_FORM" localSheetId="2">[2]DATA_FORMS!$C$22</definedName>
    <definedName name="PT_P_FORM_HOTVSNA_5_NAME_FORM" localSheetId="4">[2]DATA_FORMS!$C$22</definedName>
    <definedName name="PT_P_FORM_HOTVSNA_5_NAME_FORM">[1]DATA_FORMS!$C$22</definedName>
    <definedName name="PT_P_FORM_VOTV_4_NAME_FORM" localSheetId="2">[2]DATA_FORMS!$C$25</definedName>
    <definedName name="PT_P_FORM_VOTV_4_NAME_FORM" localSheetId="4">[2]DATA_FORMS!$C$25</definedName>
    <definedName name="PT_P_FORM_VOTV_4_NAME_FORM">[1]DATA_FORMS!$C$25</definedName>
    <definedName name="PT_P_FORM_VOTV_5_NAME_FORM" localSheetId="2">[2]DATA_FORMS!$C$26</definedName>
    <definedName name="PT_P_FORM_VOTV_5_NAME_FORM" localSheetId="4">[2]DATA_FORMS!$C$26</definedName>
    <definedName name="PT_P_FORM_VOTV_5_NAME_FORM">[1]DATA_FORMS!$C$26</definedName>
    <definedName name="PT_R_FORM_COLDVSNA_16_NAME_FORM" localSheetId="2">[2]DATA_FORMS!$C$19</definedName>
    <definedName name="PT_R_FORM_COLDVSNA_16_NAME_FORM" localSheetId="4">[2]DATA_FORMS!$C$19</definedName>
    <definedName name="PT_R_FORM_COLDVSNA_16_NAME_FORM">[1]DATA_FORMS!$C$19</definedName>
    <definedName name="PT_R_FORM_COLDVSNA_17_NAME_FORM" localSheetId="2">[2]DATA_FORMS!$C$20</definedName>
    <definedName name="PT_R_FORM_COLDVSNA_17_NAME_FORM" localSheetId="4">[2]DATA_FORMS!$C$20</definedName>
    <definedName name="PT_R_FORM_COLDVSNA_17_NAME_FORM">[1]DATA_FORMS!$C$20</definedName>
    <definedName name="PT_R_FORM_HEAT_21_NAME_FORM" localSheetId="2">[2]DATA_FORMS!$C$13</definedName>
    <definedName name="PT_R_FORM_HEAT_21_NAME_FORM" localSheetId="4">[2]DATA_FORMS!$C$13</definedName>
    <definedName name="PT_R_FORM_HEAT_21_NAME_FORM">[1]DATA_FORMS!$C$13</definedName>
    <definedName name="PT_R_FORM_HEAT_22_NAME_FORM" localSheetId="2">[2]DATA_FORMS!$C$14</definedName>
    <definedName name="PT_R_FORM_HEAT_22_NAME_FORM" localSheetId="4">[2]DATA_FORMS!$C$14</definedName>
    <definedName name="PT_R_FORM_HEAT_22_NAME_FORM">[1]DATA_FORMS!$C$14</definedName>
    <definedName name="PT_R_FORM_HEAT_23_NAME_FORM" localSheetId="2">[2]DATA_FORMS!$C$15</definedName>
    <definedName name="PT_R_FORM_HEAT_23_NAME_FORM" localSheetId="4">[2]DATA_FORMS!$C$15</definedName>
    <definedName name="PT_R_FORM_HEAT_23_NAME_FORM">[1]DATA_FORMS!$C$15</definedName>
    <definedName name="PT_R_FORM_HEAT_24_NAME_FORM" localSheetId="2">[2]DATA_FORMS!$C$16</definedName>
    <definedName name="PT_R_FORM_HEAT_24_NAME_FORM" localSheetId="4">[2]DATA_FORMS!$C$16</definedName>
    <definedName name="PT_R_FORM_HEAT_24_NAME_FORM">[1]DATA_FORMS!$C$16</definedName>
    <definedName name="PT_R_FORM_HOTVSNA_16_NAME_FORM" localSheetId="2">[2]DATA_FORMS!$C$23</definedName>
    <definedName name="PT_R_FORM_HOTVSNA_16_NAME_FORM" localSheetId="4">[2]DATA_FORMS!$C$23</definedName>
    <definedName name="PT_R_FORM_HOTVSNA_16_NAME_FORM">[1]DATA_FORMS!$C$23</definedName>
    <definedName name="PT_R_FORM_HOTVSNA_17_NAME_FORM" localSheetId="2">[2]DATA_FORMS!$C$24</definedName>
    <definedName name="PT_R_FORM_HOTVSNA_17_NAME_FORM" localSheetId="4">[2]DATA_FORMS!$C$24</definedName>
    <definedName name="PT_R_FORM_HOTVSNA_17_NAME_FORM">[1]DATA_FORMS!$C$24</definedName>
    <definedName name="PT_R_FORM_VOTV_16_NAME_FORM" localSheetId="2">[2]DATA_FORMS!$C$27</definedName>
    <definedName name="PT_R_FORM_VOTV_16_NAME_FORM" localSheetId="4">[2]DATA_FORMS!$C$27</definedName>
    <definedName name="PT_R_FORM_VOTV_16_NAME_FORM">[1]DATA_FORMS!$C$27</definedName>
    <definedName name="PT_R_FORM_VOTV_17_NAME_FORM" localSheetId="2">[2]DATA_FORMS!$C$28</definedName>
    <definedName name="PT_R_FORM_VOTV_17_NAME_FORM" localSheetId="4">[2]DATA_FORMS!$C$28</definedName>
    <definedName name="PT_R_FORM_VOTV_17_NAME_FORM">[1]DATA_FORMS!$C$28</definedName>
    <definedName name="pt_ter_17" localSheetId="4">'Форма 13_Пригородный'!$42:$51</definedName>
    <definedName name="pt_ter_17">'Форма 13_Оренбург'!$42:$51</definedName>
    <definedName name="PURCH_NAME_FORM" localSheetId="2">[2]DATA_FORMS!$C$29</definedName>
    <definedName name="PURCH_NAME_FORM" localSheetId="4">[2]DATA_FORMS!$C$29</definedName>
    <definedName name="PURCH_NAME_FORM">[1]DATA_FORMS!$C$29</definedName>
    <definedName name="QRE_METHOD_LIST" localSheetId="2">[2]TEHSHEET!$AZ$8:$AZ$10</definedName>
    <definedName name="QRE_METHOD_LIST" localSheetId="4">[2]TEHSHEET!$AZ$8:$AZ$10</definedName>
    <definedName name="QRE_METHOD_LIST">[1]TEHSHEET!$AZ$8:$AZ$10</definedName>
    <definedName name="QUARTER" localSheetId="2">[2]TEHSHEET!$F$2:$F$5</definedName>
    <definedName name="QUARTER" localSheetId="4">[2]TEHSHEET!$F$2:$F$5</definedName>
    <definedName name="QUARTER">[1]TEHSHEET!$F$2:$F$5</definedName>
    <definedName name="R_OFFER_ADD_PERIOD_HL_COLUMN_MARKER" localSheetId="2">'Форма 12_Пригородный'!$I$12</definedName>
    <definedName name="R_OFFER_ADD_PERIOD_HL_COLUMN_MARKER">'Форма 12_Оренбург'!$I$12</definedName>
    <definedName name="R_OFFER_CHANGE_HL_COLUMN_MARKER" localSheetId="2">'Форма 12_Пригородный'!$K$12</definedName>
    <definedName name="R_OFFER_CHANGE_HL_COLUMN_MARKER">'Форма 12_Оренбург'!$K$12</definedName>
    <definedName name="R_OFFER_DEL_HL_COLUMN_MARKER" localSheetId="2">'Форма 12_Пригородный'!$H$12</definedName>
    <definedName name="R_OFFER_DEL_HL_COLUMN_MARKER">'Форма 12_Оренбург'!$H$12</definedName>
    <definedName name="R_OFFER_FLAG_HL_COLUMN_MARKER" localSheetId="2">'Форма 12_Пригородный'!$C$12</definedName>
    <definedName name="R_OFFER_FLAG_HL_COLUMN_MARKER">'Форма 12_Оренбург'!$C$12</definedName>
    <definedName name="region_name" localSheetId="2">[2]Титульный!$F$7</definedName>
    <definedName name="region_name" localSheetId="4">[2]Титульный!$F$7</definedName>
    <definedName name="region_name">[1]Титульный!$F$7</definedName>
    <definedName name="ROIV_INFO_COMMENT" localSheetId="2">[2]TEHSHEET!$BA$97:$BA$103</definedName>
    <definedName name="ROIV_INFO_COMMENT" localSheetId="4">[2]TEHSHEET!$BA$97:$BA$103</definedName>
    <definedName name="ROIV_INFO_COMMENT">[1]TEHSHEET!$BA$97:$BA$103</definedName>
    <definedName name="ROIV_INFO_LIST" localSheetId="2">[2]TEHSHEET!$AZ$97:$AZ$103</definedName>
    <definedName name="ROIV_INFO_LIST" localSheetId="4">[2]TEHSHEET!$AZ$97:$AZ$103</definedName>
    <definedName name="ROIV_INFO_LIST">[1]TEHSHEET!$AZ$97:$AZ$103</definedName>
    <definedName name="ROIV_INFO_NAME" localSheetId="2">'[2]Орган регулирования'!$F$12</definedName>
    <definedName name="ROIV_INFO_NAME" localSheetId="4">'[2]Орган регулирования'!$F$12</definedName>
    <definedName name="ROIV_INFO_NAME">'[1]Орган регулирования'!$F$12</definedName>
    <definedName name="StartDateList" localSheetId="2">[2]TEHSHEET!$G$46:$G$53</definedName>
    <definedName name="StartDateList" localSheetId="4">[2]TEHSHEET!$G$46:$G$53</definedName>
    <definedName name="StartDateList">[1]TEHSHEET!$G$46:$G$53</definedName>
    <definedName name="tblEnd_1_OFFER" localSheetId="2">'Форма 12_Пригородный'!$L$338</definedName>
    <definedName name="tblEnd_1_OFFER">'Форма 12_Оренбург'!$L$360</definedName>
    <definedName name="tblEnd_1_R_B_Purch">'Форма 11'!$G$15</definedName>
    <definedName name="tblEnd_1_R_Offer" localSheetId="2">'Форма 12_Пригородный'!$L$338</definedName>
    <definedName name="tblEnd_1_R_Offer">'Форма 12_Оренбург'!$L$360</definedName>
    <definedName name="tblEnd_1_TARIFF_A_VOTV" localSheetId="4">'Форма 13_Пригородный'!$CU$54</definedName>
    <definedName name="tblEnd_1_TARIFF_A_VOTV">'Форма 13_Оренбург'!$IS$54</definedName>
    <definedName name="tblStart_1_OFFER" localSheetId="2">'Форма 12_Пригородный'!$H$22</definedName>
    <definedName name="tblStart_1_OFFER">'Форма 12_Оренбург'!$H$22</definedName>
    <definedName name="tblStart_1_R_B_Purch">'Форма 11'!$F$10</definedName>
    <definedName name="tblStart_1_R_Offer" localSheetId="2">'Форма 12_Пригородный'!$H$22</definedName>
    <definedName name="tblStart_1_R_Offer">'Форма 12_Оренбург'!$H$22</definedName>
    <definedName name="tblStart_1_TARIFF_A_VOTV" localSheetId="4">'Форма 13_Пригородный'!$AC$41</definedName>
    <definedName name="tblStart_1_TARIFF_A_VOTV">'Форма 13_Оренбург'!$AC$41</definedName>
    <definedName name="TEMPLATE_DATA_POINT_FHD" localSheetId="2">[2]DATA_NPA!$T$18:$W$146</definedName>
    <definedName name="TEMPLATE_DATA_POINT_FHD" localSheetId="4">[2]DATA_NPA!$T$18:$W$146</definedName>
    <definedName name="TEMPLATE_DATA_POINT_FHD">[1]DATA_NPA!$T$18:$W$146</definedName>
    <definedName name="TEMPLATE_GROUP" localSheetId="2">[2]TEHSHEET!$E$45</definedName>
    <definedName name="TEMPLATE_GROUP" localSheetId="4">[2]TEHSHEET!$E$45</definedName>
    <definedName name="TEMPLATE_GROUP">[1]TEHSHEET!$E$45</definedName>
    <definedName name="TEMPLATE_NAME_FORM_LIST" localSheetId="2">[2]DATA_FORMS!$D$3:$H$35</definedName>
    <definedName name="TEMPLATE_NAME_FORM_LIST" localSheetId="4">[2]DATA_FORMS!$D$3:$H$35</definedName>
    <definedName name="TEMPLATE_NAME_FORM_LIST">[1]DATA_FORMS!$D$3:$H$35</definedName>
    <definedName name="TEMPLATE_NOTE_POINT_FHD" localSheetId="2">[2]DATA_NPA!$Z$18:$AD$146</definedName>
    <definedName name="TEMPLATE_NOTE_POINT_FHD" localSheetId="4">[2]DATA_NPA!$Z$18:$AD$146</definedName>
    <definedName name="TEMPLATE_NOTE_POINT_FHD">[1]DATA_NPA!$Z$18:$AD$146</definedName>
    <definedName name="TEMPLATE_NUMBER_FORM_LIST" localSheetId="2">[2]DATA_FORMS!$D$2:$H$2</definedName>
    <definedName name="TEMPLATE_NUMBER_FORM_LIST" localSheetId="4">[2]DATA_FORMS!$D$2:$H$2</definedName>
    <definedName name="TEMPLATE_NUMBER_FORM_LIST">[1]DATA_FORMS!$D$2:$H$2</definedName>
    <definedName name="TEMPLATE_NUMBER_POINT_FHD" localSheetId="2">[2]DATA_NPA!$O$18:$S$146</definedName>
    <definedName name="TEMPLATE_NUMBER_POINT_FHD" localSheetId="4">[2]DATA_NPA!$O$18:$S$146</definedName>
    <definedName name="TEMPLATE_NUMBER_POINT_FHD">[1]DATA_NPA!$O$18:$S$146</definedName>
    <definedName name="TEMPLATE_ORG_DATA_POINT" localSheetId="2">[2]DATA_NPA!$Z$3:$AD$9</definedName>
    <definedName name="TEMPLATE_ORG_DATA_POINT" localSheetId="4">[2]DATA_NPA!$Z$3:$AD$9</definedName>
    <definedName name="TEMPLATE_ORG_DATA_POINT">[1]DATA_NPA!$Z$3:$AD$9</definedName>
    <definedName name="TEMPLATE_SPHERE" localSheetId="2">[2]TEHSHEET!$E$36</definedName>
    <definedName name="TEMPLATE_SPHERE" localSheetId="4">[2]TEHSHEET!$E$36</definedName>
    <definedName name="TEMPLATE_SPHERE">[1]TEHSHEET!$E$36</definedName>
    <definedName name="TEMPLATE_SPHERE_LIST" localSheetId="2">[2]DATA_FORMS!$D$1:$H$1</definedName>
    <definedName name="TEMPLATE_SPHERE_LIST" localSheetId="4">[2]DATA_FORMS!$D$1:$H$1</definedName>
    <definedName name="TEMPLATE_SPHERE_LIST">[1]DATA_FORMS!$D$1:$H$1</definedName>
    <definedName name="TEMPLATE_SPHERE_LIST_FOR_NOTE" localSheetId="2">[2]DATA_NPA!$Z$2:$AD$2</definedName>
    <definedName name="TEMPLATE_SPHERE_LIST_FOR_NOTE" localSheetId="4">[2]DATA_NPA!$Z$2:$AD$2</definedName>
    <definedName name="TEMPLATE_SPHERE_LIST_FOR_NOTE">[1]DATA_NPA!$Z$2:$AD$2</definedName>
    <definedName name="TEMPLATE_SPHERE_RUS" localSheetId="2">[2]TEHSHEET!$F$36</definedName>
    <definedName name="TEMPLATE_SPHERE_RUS" localSheetId="4">[2]TEHSHEET!$F$36</definedName>
    <definedName name="TEMPLATE_SPHERE_RUS">[1]TEHSHEET!$F$36</definedName>
    <definedName name="TEMPLATE_SPHERE_RUS_2" localSheetId="2">[2]TEHSHEET!$G$36</definedName>
    <definedName name="TEMPLATE_SPHERE_RUS_2" localSheetId="4">[2]TEHSHEET!$G$36</definedName>
    <definedName name="TEMPLATE_SPHERE_RUS_2">[1]TEHSHEET!$G$36</definedName>
    <definedName name="TERMS_NAME_FORM" localSheetId="2">[2]DATA_FORMS!$C$5</definedName>
    <definedName name="TERMS_NAME_FORM" localSheetId="4">[2]DATA_FORMS!$C$5</definedName>
    <definedName name="TERMS_NAME_FORM">[1]DATA_FORMS!$C$5</definedName>
    <definedName name="TERMS_P_1" localSheetId="2">[2]DATA_NPA!$M$148</definedName>
    <definedName name="TERMS_P_1" localSheetId="4">[2]DATA_NPA!$M$148</definedName>
    <definedName name="TERMS_P_1">[1]DATA_NPA!$M$148</definedName>
    <definedName name="TERRITORY_LIST_ID" localSheetId="2">'[2]Список территорий'!$F$11:$F$15</definedName>
    <definedName name="TERRITORY_LIST_ID" localSheetId="4">'[2]Список территорий'!$F$11:$F$15</definedName>
    <definedName name="TERRITORY_LIST_ID">'[1]Список территорий'!$F$11:$F$18</definedName>
    <definedName name="TERRITORY_MR_LIST" localSheetId="2">'[2]Список территорий'!$G$11:$G$15</definedName>
    <definedName name="TERRITORY_MR_LIST" localSheetId="4">'[2]Список территорий'!$G$11:$G$15</definedName>
    <definedName name="TERRITORY_MR_LIST">'[1]Список территорий'!$G$11:$G$18</definedName>
    <definedName name="TITLE_DATE_CHANGE_PERIOD" localSheetId="2">[2]Титульный!$F$19</definedName>
    <definedName name="TITLE_DATE_CHANGE_PERIOD" localSheetId="4">[2]Титульный!$F$19</definedName>
    <definedName name="TITLE_DATE_CHANGE_PERIOD">[1]Титульный!$F$19</definedName>
    <definedName name="TITLE_DATE_FIL" localSheetId="2">[2]Титульный!$F$13</definedName>
    <definedName name="TITLE_DATE_FIL" localSheetId="4">[2]Титульный!$F$13</definedName>
    <definedName name="TITLE_DATE_FIL">[1]Титульный!$F$13</definedName>
    <definedName name="TITLE_DATE_PR" localSheetId="2">[2]Титульный!$F$21</definedName>
    <definedName name="TITLE_DATE_PR" localSheetId="4">[2]Титульный!$F$21</definedName>
    <definedName name="TITLE_DATE_PR">[1]Титульный!$F$21</definedName>
    <definedName name="TITLE_DATE_PR_CHANGE" localSheetId="2">[2]Титульный!$F$26</definedName>
    <definedName name="TITLE_DATE_PR_CHANGE" localSheetId="4">[2]Титульный!$F$26</definedName>
    <definedName name="TITLE_DATE_PR_CHANGE">[1]Титульный!$F$26</definedName>
    <definedName name="TITLE_DIFFERENTIATION_TYPE" localSheetId="2">[2]Титульный!$F$41</definedName>
    <definedName name="TITLE_DIFFERENTIATION_TYPE" localSheetId="4">[2]Титульный!$F$41</definedName>
    <definedName name="TITLE_DIFFERENTIATION_TYPE">[1]Титульный!$F$41</definedName>
    <definedName name="TITLE_IP_DETAILED_METHOD_LIST" localSheetId="2">[2]TEHSHEET!$AZ$15:$AZ$17</definedName>
    <definedName name="TITLE_IP_DETAILED_METHOD_LIST" localSheetId="4">[2]TEHSHEET!$AZ$15:$AZ$17</definedName>
    <definedName name="TITLE_IP_DETAILED_METHOD_LIST">[1]TEHSHEET!$AZ$15:$AZ$17</definedName>
    <definedName name="TITLE_IST_PUB" localSheetId="2">[2]Титульный!$F$24</definedName>
    <definedName name="TITLE_IST_PUB" localSheetId="4">[2]Титульный!$F$24</definedName>
    <definedName name="TITLE_IST_PUB">[1]Титульный!$F$24</definedName>
    <definedName name="TITLE_IST_PUB_CHANGE" localSheetId="2">[2]Титульный!$F$29</definedName>
    <definedName name="TITLE_IST_PUB_CHANGE" localSheetId="4">[2]Титульный!$F$29</definedName>
    <definedName name="TITLE_IST_PUB_CHANGE">[1]Титульный!$F$29</definedName>
    <definedName name="TITLE_NAME_OR_PR" localSheetId="2">[2]Титульный!$F$23</definedName>
    <definedName name="TITLE_NAME_OR_PR" localSheetId="4">[2]Титульный!$F$23</definedName>
    <definedName name="TITLE_NAME_OR_PR">[1]Титульный!$F$23</definedName>
    <definedName name="TITLE_NAME_OR_PR_CHANGE" localSheetId="2">[2]Титульный!$F$28</definedName>
    <definedName name="TITLE_NAME_OR_PR_CHANGE" localSheetId="4">[2]Титульный!$F$28</definedName>
    <definedName name="TITLE_NAME_OR_PR_CHANGE">[1]Титульный!$F$28</definedName>
    <definedName name="TITLE_NUMBER_PR" localSheetId="2">[2]Титульный!$F$22</definedName>
    <definedName name="TITLE_NUMBER_PR" localSheetId="4">[2]Титульный!$F$22</definedName>
    <definedName name="TITLE_NUMBER_PR">[1]Титульный!$F$22</definedName>
    <definedName name="TITLE_NUMBER_PR_CHANGE" localSheetId="2">[2]Титульный!$F$27</definedName>
    <definedName name="TITLE_NUMBER_PR_CHANGE" localSheetId="4">[2]Титульный!$F$27</definedName>
    <definedName name="TITLE_NUMBER_PR_CHANGE">[1]Титульный!$F$27</definedName>
    <definedName name="TITLE_PERIOD_END" localSheetId="2">[2]Титульный!$F$12</definedName>
    <definedName name="TITLE_PERIOD_END" localSheetId="4">[2]Титульный!$F$12</definedName>
    <definedName name="TITLE_PERIOD_END">[1]Титульный!$F$12</definedName>
    <definedName name="TITLE_PERIOD_START" localSheetId="2">[2]Титульный!$F$11</definedName>
    <definedName name="TITLE_PERIOD_START" localSheetId="4">[2]Титульный!$F$11</definedName>
    <definedName name="TITLE_PERIOD_START">[1]Титульный!$F$11</definedName>
    <definedName name="TITLE_STRUCTURE_INFO_ROIV" localSheetId="2">[2]Титульный!$F$9</definedName>
    <definedName name="TITLE_STRUCTURE_INFO_ROIV" localSheetId="4">[2]Титульный!$F$9</definedName>
    <definedName name="TITLE_STRUCTURE_INFO_ROIV">[1]Титульный!$F$9</definedName>
    <definedName name="TITLE_TYPE_ORG" localSheetId="2">[2]Титульный!$F$36</definedName>
    <definedName name="TITLE_TYPE_ORG" localSheetId="4">[2]Титульный!$F$36</definedName>
    <definedName name="TITLE_TYPE_ORG">[1]Титульный!$F$36</definedName>
    <definedName name="TP_NAME_FORM" localSheetId="2">[2]DATA_FORMS!$C$3</definedName>
    <definedName name="TP_NAME_FORM" localSheetId="4">[2]DATA_FORMS!$C$3</definedName>
    <definedName name="TP_NAME_FORM">[1]DATA_FORMS!$C$3</definedName>
    <definedName name="TP_P_A" localSheetId="2">[2]DATA_NPA!$M$11</definedName>
    <definedName name="TP_P_A" localSheetId="4">[2]DATA_NPA!$M$11</definedName>
    <definedName name="TP_P_A">[1]DATA_NPA!$M$11</definedName>
    <definedName name="TP_P_B" localSheetId="2">[2]DATA_NPA!$M$12</definedName>
    <definedName name="TP_P_B" localSheetId="4">[2]DATA_NPA!$M$12</definedName>
    <definedName name="TP_P_B">[1]DATA_NPA!$M$12</definedName>
    <definedName name="TP_P_G" localSheetId="2">[2]DATA_NPA!$M$15</definedName>
    <definedName name="TP_P_G" localSheetId="4">[2]DATA_NPA!$M$15</definedName>
    <definedName name="TP_P_G">[1]DATA_NPA!$M$15</definedName>
    <definedName name="TP_P_NOTE_A" localSheetId="2">[2]DATA_NPA!$N$11</definedName>
    <definedName name="TP_P_NOTE_A" localSheetId="4">[2]DATA_NPA!$N$11</definedName>
    <definedName name="TP_P_NOTE_A">[1]DATA_NPA!$N$11</definedName>
    <definedName name="TP_P_NOTE_B" localSheetId="2">[2]DATA_NPA!$N$12</definedName>
    <definedName name="TP_P_NOTE_B" localSheetId="4">[2]DATA_NPA!$N$12</definedName>
    <definedName name="TP_P_NOTE_B">[1]DATA_NPA!$N$12</definedName>
    <definedName name="TP_P_NOTE_G" localSheetId="2">[2]DATA_NPA!$N$15</definedName>
    <definedName name="TP_P_NOTE_G" localSheetId="4">[2]DATA_NPA!$N$15</definedName>
    <definedName name="TP_P_NOTE_G">[1]DATA_NPA!$N$15</definedName>
    <definedName name="TP_P_NOTE_G_1" localSheetId="2">[2]DATA_NPA!$N$16</definedName>
    <definedName name="TP_P_NOTE_G_1" localSheetId="4">[2]DATA_NPA!$N$16</definedName>
    <definedName name="TP_P_NOTE_G_1">[1]DATA_NPA!$N$16</definedName>
    <definedName name="TP_P_NOTE_V" localSheetId="2">[2]DATA_NPA!$N$13</definedName>
    <definedName name="TP_P_NOTE_V" localSheetId="4">[2]DATA_NPA!$N$13</definedName>
    <definedName name="TP_P_NOTE_V">[1]DATA_NPA!$N$13</definedName>
    <definedName name="TP_P_NOTE_V_1" localSheetId="2">[2]DATA_NPA!$N$14</definedName>
    <definedName name="TP_P_NOTE_V_1" localSheetId="4">[2]DATA_NPA!$N$14</definedName>
    <definedName name="TP_P_NOTE_V_1">[1]DATA_NPA!$N$14</definedName>
    <definedName name="TP_P_V" localSheetId="2">[2]DATA_NPA!$M$13</definedName>
    <definedName name="TP_P_V" localSheetId="4">[2]DATA_NPA!$M$13</definedName>
    <definedName name="TP_P_V">[1]DATA_NPA!$M$13</definedName>
    <definedName name="TP_P_V_1" localSheetId="2">[2]DATA_NPA!$M$14</definedName>
    <definedName name="TP_P_V_1" localSheetId="4">[2]DATA_NPA!$M$14</definedName>
    <definedName name="TP_P_V_1">[1]DATA_NPA!$M$14</definedName>
    <definedName name="UNIT_CONNECT_LIST" localSheetId="2">[2]TEHSHEET!$AZ$106:$AZ$108</definedName>
    <definedName name="UNIT_CONNECT_LIST" localSheetId="4">[2]TEHSHEET!$AZ$106:$AZ$108</definedName>
    <definedName name="UNIT_CONNECT_LIST">[1]TEHSHEET!$AZ$106:$AZ$108</definedName>
    <definedName name="VD_ID_LIST" localSheetId="2">[2]REESTR_VED!$A$2:$A$4</definedName>
    <definedName name="VD_ID_LIST" localSheetId="4">[2]REESTR_VED!$A$2:$A$4</definedName>
    <definedName name="VD_ID_LIST">[1]REESTR_VED!$A$2:$A$4</definedName>
    <definedName name="VD_NAME_LIST" localSheetId="2">[2]REESTR_VED!$B$2:$B$4</definedName>
    <definedName name="VD_NAME_LIST" localSheetId="4">[2]REESTR_VED!$B$2:$B$4</definedName>
    <definedName name="VD_NAME_LIST">[1]REESTR_VED!$B$2:$B$4</definedName>
    <definedName name="version" localSheetId="2">[2]Инструкция!$B$3</definedName>
    <definedName name="version" localSheetId="4">[2]Инструкция!$B$3</definedName>
    <definedName name="version">[1]Инструкция!$B$3</definedName>
    <definedName name="VOTV_TARIFF_A_VOTV_ADD_HL_COLUMN_MARKER" localSheetId="4">'Форма 13_Пригородный'!$T$34</definedName>
    <definedName name="VOTV_TARIFF_A_VOTV_ADD_HL_COLUMN_MARKER">'Форма 13_Оренбург'!$T$34</definedName>
    <definedName name="VOTV_TARIFF_A_VOTV_DEL_HL_DATA_DIFF_COLUMN_MARKER" localSheetId="4">'Форма 13_Пригородный'!$R$34</definedName>
    <definedName name="VOTV_TARIFF_A_VOTV_DEL_HL_DATA_DIFF_COLUMN_MARKER">'Форма 13_Оренбург'!$R$34</definedName>
    <definedName name="VOTV_TARIFF_A_VOTV_DEL_HL_FLAG_DIFF_COLUMN_MARKER" localSheetId="4">'Форма 13_Пригородный'!$P$34</definedName>
    <definedName name="VOTV_TARIFF_A_VOTV_DEL_HL_FLAG_DIFF_COLUMN_MARKER">'Форма 13_Оренбург'!$P$34</definedName>
    <definedName name="VOTV_TARIFF_A_VOTV_DEL_HL_GC_COLUMN_MARKER" localSheetId="4">'Форма 13_Пригородный'!$Q$34</definedName>
    <definedName name="VOTV_TARIFF_A_VOTV_DEL_HL_GC_COLUMN_MARKER">'Форма 13_Оренбург'!$Q$34</definedName>
    <definedName name="VOTV_TARIFF_A_VOTV_DELETE_PERIOD_ROW_MARKER" localSheetId="4">'Форма 13_Пригородный'!$O$35</definedName>
    <definedName name="VOTV_TARIFF_A_VOTV_DELETE_PERIOD_ROW_MARKER">'Форма 13_Оренбург'!$O$35</definedName>
    <definedName name="VOTV_TARIFF_A_VOTV_FLAG_BLOCK_COLUMN_MARKER" localSheetId="4">'Форма 13_Пригородный'!$L$36</definedName>
    <definedName name="VOTV_TARIFF_A_VOTV_FLAG_BLOCK_COLUMN_MARKER">'Форма 13_Оренбург'!$L$36</definedName>
    <definedName name="VOTV_TARIFF_A_VOTV_FLAG_BLOCK_ROW_MARKER" localSheetId="4">'Форма 13_Пригородный'!$O$20</definedName>
    <definedName name="VOTV_TARIFF_A_VOTV_FLAG_BLOCK_ROW_MARKER">'Форма 13_Оренбург'!$O$20</definedName>
    <definedName name="VOTV_TARIFF_A_VOTV_NUM_CS_COLUMN_MARKER" localSheetId="4">'Форма 13_Пригородный'!$G$36</definedName>
    <definedName name="VOTV_TARIFF_A_VOTV_NUM_CS_COLUMN_MARKER">'Форма 13_Оренбург'!$G$36</definedName>
    <definedName name="VOTV_TARIFF_A_VOTV_NUM_DATA_DIFF_COLUMN_MARKER" localSheetId="4">'Форма 13_Пригородный'!$K$36</definedName>
    <definedName name="VOTV_TARIFF_A_VOTV_NUM_DATA_DIFF_COLUMN_MARKER">'Форма 13_Оренбург'!$K$36</definedName>
    <definedName name="VOTV_TARIFF_A_VOTV_NUM_FLAG_DIFF_COLUMN_MARKER" localSheetId="4">'Форма 13_Пригородный'!$I$36</definedName>
    <definedName name="VOTV_TARIFF_A_VOTV_NUM_FLAG_DIFF_COLUMN_MARKER">'Форма 13_Оренбург'!$I$36</definedName>
    <definedName name="VOTV_TARIFF_A_VOTV_NUM_GC_COLUMN_MARKER" localSheetId="4">'Форма 13_Пригородный'!$J$36</definedName>
    <definedName name="VOTV_TARIFF_A_VOTV_NUM_GC_COLUMN_MARKER">'Форма 13_Оренбург'!$J$36</definedName>
    <definedName name="VOTV_TARIFF_A_VOTV_NUM_NTAR_COLUMN_MARKER" localSheetId="4">'Форма 13_Пригородный'!$E$36</definedName>
    <definedName name="VOTV_TARIFF_A_VOTV_NUM_NTAR_COLUMN_MARKER">'Форма 13_Оренбург'!$E$36</definedName>
    <definedName name="VOTV_TARIFF_A_VOTV_NUM_TER_COLUMN_MARKER" localSheetId="4">'Форма 13_Пригородный'!$F$36</definedName>
    <definedName name="VOTV_TARIFF_A_VOTV_NUM_TER_COLUMN_MARKER">'Форма 13_Оренбург'!$F$36</definedName>
    <definedName name="year_list" localSheetId="2">[2]TEHSHEET!$C$2:$C$6</definedName>
    <definedName name="year_list" localSheetId="4">[2]TEHSHEET!$C$2:$C$6</definedName>
    <definedName name="year_list">[1]TEHSHEET!$C$2:$C$6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P47" i="6" l="1"/>
  <c r="CI47" i="6"/>
  <c r="CB47" i="6"/>
  <c r="BU47" i="6"/>
  <c r="BN47" i="6"/>
  <c r="BG47" i="6"/>
  <c r="AZ47" i="6"/>
  <c r="AS47" i="6"/>
  <c r="AL47" i="6"/>
  <c r="AE47" i="6"/>
  <c r="X47" i="6"/>
  <c r="AC43" i="6"/>
  <c r="S43" i="6"/>
  <c r="I44" i="6" s="1"/>
  <c r="AC42" i="6"/>
  <c r="S42" i="6"/>
  <c r="AC41" i="6"/>
  <c r="S41" i="6"/>
  <c r="U40" i="6"/>
  <c r="V40" i="6" s="1"/>
  <c r="W40" i="6" s="1"/>
  <c r="X40" i="6" s="1"/>
  <c r="Y40" i="6" s="1"/>
  <c r="Z40" i="6" s="1"/>
  <c r="AB40" i="6" s="1"/>
  <c r="AC40" i="6" s="1"/>
  <c r="AD40" i="6" s="1"/>
  <c r="AE40" i="6" s="1"/>
  <c r="AF40" i="6" s="1"/>
  <c r="AG40" i="6" s="1"/>
  <c r="AI40" i="6" s="1"/>
  <c r="AJ40" i="6" s="1"/>
  <c r="AK40" i="6" s="1"/>
  <c r="AL40" i="6" s="1"/>
  <c r="AM40" i="6" s="1"/>
  <c r="AN40" i="6" s="1"/>
  <c r="AP40" i="6" s="1"/>
  <c r="AQ40" i="6" s="1"/>
  <c r="AR40" i="6" s="1"/>
  <c r="AS40" i="6" s="1"/>
  <c r="AT40" i="6" s="1"/>
  <c r="AU40" i="6" s="1"/>
  <c r="AW40" i="6" s="1"/>
  <c r="AX40" i="6" s="1"/>
  <c r="AY40" i="6" s="1"/>
  <c r="AZ40" i="6" s="1"/>
  <c r="BA40" i="6" s="1"/>
  <c r="BB40" i="6" s="1"/>
  <c r="BD40" i="6" s="1"/>
  <c r="BE40" i="6" s="1"/>
  <c r="BF40" i="6" s="1"/>
  <c r="BG40" i="6" s="1"/>
  <c r="BH40" i="6" s="1"/>
  <c r="BI40" i="6" s="1"/>
  <c r="BK40" i="6" s="1"/>
  <c r="BL40" i="6" s="1"/>
  <c r="BM40" i="6" s="1"/>
  <c r="BN40" i="6" s="1"/>
  <c r="BO40" i="6" s="1"/>
  <c r="BP40" i="6" s="1"/>
  <c r="BR40" i="6" s="1"/>
  <c r="BS40" i="6" s="1"/>
  <c r="BT40" i="6" s="1"/>
  <c r="BU40" i="6" s="1"/>
  <c r="BV40" i="6" s="1"/>
  <c r="BW40" i="6" s="1"/>
  <c r="BY40" i="6" s="1"/>
  <c r="BZ40" i="6" s="1"/>
  <c r="CA40" i="6" s="1"/>
  <c r="CB40" i="6" s="1"/>
  <c r="CC40" i="6" s="1"/>
  <c r="CD40" i="6" s="1"/>
  <c r="CF40" i="6" s="1"/>
  <c r="CG40" i="6" s="1"/>
  <c r="CH40" i="6" s="1"/>
  <c r="CI40" i="6" s="1"/>
  <c r="CJ40" i="6" s="1"/>
  <c r="CK40" i="6" s="1"/>
  <c r="CM40" i="6" s="1"/>
  <c r="CN40" i="6" s="1"/>
  <c r="CO40" i="6" s="1"/>
  <c r="CP40" i="6" s="1"/>
  <c r="CQ40" i="6" s="1"/>
  <c r="CR40" i="6" s="1"/>
  <c r="CT40" i="6" s="1"/>
  <c r="CU40" i="6" s="1"/>
  <c r="CN33" i="6"/>
  <c r="CG33" i="6"/>
  <c r="BZ33" i="6"/>
  <c r="BS33" i="6"/>
  <c r="BL33" i="6"/>
  <c r="BE33" i="6"/>
  <c r="AX33" i="6"/>
  <c r="AQ33" i="6"/>
  <c r="AJ33" i="6"/>
  <c r="AC33" i="6"/>
  <c r="V33" i="6"/>
  <c r="CN32" i="6"/>
  <c r="CG32" i="6"/>
  <c r="BZ32" i="6"/>
  <c r="BS32" i="6"/>
  <c r="BL32" i="6"/>
  <c r="BE32" i="6"/>
  <c r="AX32" i="6"/>
  <c r="AQ32" i="6"/>
  <c r="AJ32" i="6"/>
  <c r="AC32" i="6"/>
  <c r="V32" i="6"/>
  <c r="CN30" i="6"/>
  <c r="CG30" i="6"/>
  <c r="BZ30" i="6"/>
  <c r="BS30" i="6"/>
  <c r="BL30" i="6"/>
  <c r="BE30" i="6"/>
  <c r="AX30" i="6"/>
  <c r="AQ30" i="6"/>
  <c r="AJ30" i="6"/>
  <c r="AC30" i="6"/>
  <c r="V30" i="6"/>
  <c r="CN29" i="6"/>
  <c r="CG29" i="6"/>
  <c r="BZ29" i="6"/>
  <c r="BS29" i="6"/>
  <c r="BL29" i="6"/>
  <c r="BE29" i="6"/>
  <c r="AX29" i="6"/>
  <c r="AQ29" i="6"/>
  <c r="AJ29" i="6"/>
  <c r="AC29" i="6"/>
  <c r="V29" i="6"/>
  <c r="CN28" i="6"/>
  <c r="CG28" i="6"/>
  <c r="BZ28" i="6"/>
  <c r="BS28" i="6"/>
  <c r="BL28" i="6"/>
  <c r="BE28" i="6"/>
  <c r="AX28" i="6"/>
  <c r="AQ28" i="6"/>
  <c r="AJ28" i="6"/>
  <c r="AC28" i="6"/>
  <c r="V28" i="6"/>
  <c r="CN27" i="6"/>
  <c r="CG27" i="6"/>
  <c r="BZ27" i="6"/>
  <c r="BS27" i="6"/>
  <c r="BL27" i="6"/>
  <c r="BE27" i="6"/>
  <c r="AX27" i="6"/>
  <c r="AQ27" i="6"/>
  <c r="AJ27" i="6"/>
  <c r="AC27" i="6"/>
  <c r="V27" i="6"/>
  <c r="S25" i="6"/>
  <c r="S24" i="6"/>
  <c r="AE16" i="6"/>
  <c r="CP8" i="6"/>
  <c r="CI8" i="6"/>
  <c r="CB8" i="6"/>
  <c r="BU8" i="6"/>
  <c r="BN8" i="6"/>
  <c r="BG8" i="6"/>
  <c r="AZ8" i="6"/>
  <c r="AS8" i="6"/>
  <c r="AL8" i="6"/>
  <c r="AE8" i="6"/>
  <c r="X8" i="6"/>
  <c r="AC4" i="6"/>
  <c r="S4" i="6"/>
  <c r="I5" i="6" s="1"/>
  <c r="AC3" i="6"/>
  <c r="S3" i="6"/>
  <c r="AC2" i="6"/>
  <c r="S2" i="6"/>
  <c r="G335" i="5"/>
  <c r="F335" i="5"/>
  <c r="G332" i="5"/>
  <c r="F332" i="5"/>
  <c r="G329" i="5"/>
  <c r="F329" i="5"/>
  <c r="G326" i="5"/>
  <c r="F326" i="5"/>
  <c r="G323" i="5"/>
  <c r="F323" i="5"/>
  <c r="G320" i="5"/>
  <c r="F320" i="5"/>
  <c r="G317" i="5"/>
  <c r="F317" i="5"/>
  <c r="G314" i="5"/>
  <c r="F314" i="5"/>
  <c r="G311" i="5"/>
  <c r="F311" i="5"/>
  <c r="G308" i="5"/>
  <c r="F308" i="5"/>
  <c r="G305" i="5"/>
  <c r="F305" i="5"/>
  <c r="G302" i="5"/>
  <c r="F302" i="5"/>
  <c r="G299" i="5"/>
  <c r="F299" i="5"/>
  <c r="G296" i="5"/>
  <c r="F296" i="5"/>
  <c r="G293" i="5"/>
  <c r="F293" i="5"/>
  <c r="G290" i="5"/>
  <c r="F290" i="5"/>
  <c r="G287" i="5"/>
  <c r="F287" i="5"/>
  <c r="G284" i="5"/>
  <c r="F284" i="5"/>
  <c r="G281" i="5"/>
  <c r="F281" i="5"/>
  <c r="M278" i="5"/>
  <c r="G278" i="5"/>
  <c r="F278" i="5"/>
  <c r="F277" i="5"/>
  <c r="G274" i="5"/>
  <c r="F274" i="5"/>
  <c r="G271" i="5"/>
  <c r="F271" i="5"/>
  <c r="G268" i="5"/>
  <c r="F268" i="5"/>
  <c r="G265" i="5"/>
  <c r="F265" i="5"/>
  <c r="G262" i="5"/>
  <c r="F262" i="5"/>
  <c r="G259" i="5"/>
  <c r="F259" i="5"/>
  <c r="G256" i="5"/>
  <c r="F256" i="5"/>
  <c r="G253" i="5"/>
  <c r="F253" i="5"/>
  <c r="G250" i="5"/>
  <c r="F250" i="5"/>
  <c r="G247" i="5"/>
  <c r="F247" i="5"/>
  <c r="G244" i="5"/>
  <c r="F244" i="5"/>
  <c r="G241" i="5"/>
  <c r="F241" i="5"/>
  <c r="G238" i="5"/>
  <c r="F238" i="5"/>
  <c r="G235" i="5"/>
  <c r="F235" i="5"/>
  <c r="G232" i="5"/>
  <c r="F232" i="5"/>
  <c r="G229" i="5"/>
  <c r="F229" i="5"/>
  <c r="G226" i="5"/>
  <c r="F226" i="5"/>
  <c r="G223" i="5"/>
  <c r="F223" i="5"/>
  <c r="G220" i="5"/>
  <c r="F220" i="5"/>
  <c r="M217" i="5"/>
  <c r="G217" i="5"/>
  <c r="F217" i="5"/>
  <c r="F216" i="5"/>
  <c r="G213" i="5"/>
  <c r="F213" i="5"/>
  <c r="G210" i="5"/>
  <c r="F210" i="5"/>
  <c r="G203" i="5"/>
  <c r="F203" i="5"/>
  <c r="G200" i="5"/>
  <c r="F200" i="5"/>
  <c r="G197" i="5"/>
  <c r="F197" i="5"/>
  <c r="G194" i="5"/>
  <c r="F194" i="5"/>
  <c r="G191" i="5"/>
  <c r="F191" i="5"/>
  <c r="G188" i="5"/>
  <c r="F188" i="5"/>
  <c r="G185" i="5"/>
  <c r="F185" i="5"/>
  <c r="G182" i="5"/>
  <c r="F182" i="5"/>
  <c r="G179" i="5"/>
  <c r="F179" i="5"/>
  <c r="G176" i="5"/>
  <c r="F176" i="5"/>
  <c r="G173" i="5"/>
  <c r="F173" i="5"/>
  <c r="G170" i="5"/>
  <c r="F170" i="5"/>
  <c r="G167" i="5"/>
  <c r="F167" i="5"/>
  <c r="G164" i="5"/>
  <c r="F164" i="5"/>
  <c r="G161" i="5"/>
  <c r="F161" i="5"/>
  <c r="G158" i="5"/>
  <c r="F158" i="5"/>
  <c r="G155" i="5"/>
  <c r="F155" i="5"/>
  <c r="M152" i="5"/>
  <c r="G152" i="5"/>
  <c r="F152" i="5"/>
  <c r="F151" i="5"/>
  <c r="G148" i="5"/>
  <c r="F148" i="5"/>
  <c r="G145" i="5"/>
  <c r="F145" i="5"/>
  <c r="G138" i="5"/>
  <c r="F138" i="5"/>
  <c r="G135" i="5"/>
  <c r="F135" i="5"/>
  <c r="G132" i="5"/>
  <c r="F132" i="5"/>
  <c r="G129" i="5"/>
  <c r="F129" i="5"/>
  <c r="G126" i="5"/>
  <c r="F126" i="5"/>
  <c r="G123" i="5"/>
  <c r="F123" i="5"/>
  <c r="G120" i="5"/>
  <c r="F120" i="5"/>
  <c r="G117" i="5"/>
  <c r="F117" i="5"/>
  <c r="G114" i="5"/>
  <c r="F114" i="5"/>
  <c r="G111" i="5"/>
  <c r="F111" i="5"/>
  <c r="G108" i="5"/>
  <c r="F108" i="5"/>
  <c r="G105" i="5"/>
  <c r="F105" i="5"/>
  <c r="G102" i="5"/>
  <c r="F102" i="5"/>
  <c r="G99" i="5"/>
  <c r="F99" i="5"/>
  <c r="G96" i="5"/>
  <c r="F96" i="5"/>
  <c r="G93" i="5"/>
  <c r="F93" i="5"/>
  <c r="G90" i="5"/>
  <c r="F90" i="5"/>
  <c r="M87" i="5"/>
  <c r="G87" i="5"/>
  <c r="F87" i="5"/>
  <c r="F84" i="5"/>
  <c r="G81" i="5"/>
  <c r="F81" i="5"/>
  <c r="G78" i="5"/>
  <c r="F78" i="5"/>
  <c r="G75" i="5"/>
  <c r="F75" i="5"/>
  <c r="G72" i="5"/>
  <c r="F72" i="5"/>
  <c r="G69" i="5"/>
  <c r="F69" i="5"/>
  <c r="G66" i="5"/>
  <c r="F66" i="5"/>
  <c r="G63" i="5"/>
  <c r="F63" i="5"/>
  <c r="G60" i="5"/>
  <c r="F60" i="5"/>
  <c r="G57" i="5"/>
  <c r="F57" i="5"/>
  <c r="G54" i="5"/>
  <c r="F54" i="5"/>
  <c r="G51" i="5"/>
  <c r="F51" i="5"/>
  <c r="G48" i="5"/>
  <c r="F48" i="5"/>
  <c r="G45" i="5"/>
  <c r="F45" i="5"/>
  <c r="G42" i="5"/>
  <c r="F42" i="5"/>
  <c r="G39" i="5"/>
  <c r="F39" i="5"/>
  <c r="G36" i="5"/>
  <c r="F36" i="5"/>
  <c r="G33" i="5"/>
  <c r="F33" i="5"/>
  <c r="G30" i="5"/>
  <c r="F30" i="5"/>
  <c r="G27" i="5"/>
  <c r="F27" i="5"/>
  <c r="M24" i="5"/>
  <c r="G24" i="5"/>
  <c r="F24" i="5"/>
  <c r="F23" i="5"/>
  <c r="G17" i="5"/>
  <c r="F17" i="5"/>
  <c r="G16" i="5"/>
  <c r="F16" i="5"/>
  <c r="E14" i="5"/>
  <c r="N7" i="5"/>
  <c r="G5" i="5"/>
  <c r="N4" i="5"/>
  <c r="G2" i="5"/>
  <c r="N1" i="5"/>
  <c r="IN47" i="4"/>
  <c r="IG47" i="4"/>
  <c r="HZ47" i="4"/>
  <c r="HS47" i="4"/>
  <c r="HL47" i="4"/>
  <c r="HE47" i="4"/>
  <c r="GX47" i="4"/>
  <c r="GQ47" i="4"/>
  <c r="GJ47" i="4"/>
  <c r="GC47" i="4"/>
  <c r="FV47" i="4"/>
  <c r="FO47" i="4"/>
  <c r="FH47" i="4"/>
  <c r="FA47" i="4"/>
  <c r="ET47" i="4"/>
  <c r="EM47" i="4"/>
  <c r="EF47" i="4"/>
  <c r="DY47" i="4"/>
  <c r="DR47" i="4"/>
  <c r="DK47" i="4"/>
  <c r="DD47" i="4"/>
  <c r="CW47" i="4"/>
  <c r="CP47" i="4"/>
  <c r="CI47" i="4"/>
  <c r="CB47" i="4"/>
  <c r="BU47" i="4"/>
  <c r="BN47" i="4"/>
  <c r="BG47" i="4"/>
  <c r="AZ47" i="4"/>
  <c r="AS47" i="4"/>
  <c r="AL47" i="4"/>
  <c r="AE47" i="4"/>
  <c r="X47" i="4"/>
  <c r="AC43" i="4"/>
  <c r="S43" i="4"/>
  <c r="I44" i="4" s="1"/>
  <c r="AC42" i="4"/>
  <c r="S42" i="4"/>
  <c r="AC41" i="4"/>
  <c r="S41" i="4"/>
  <c r="U40" i="4"/>
  <c r="V40" i="4" s="1"/>
  <c r="W40" i="4" s="1"/>
  <c r="X40" i="4" s="1"/>
  <c r="Y40" i="4" s="1"/>
  <c r="Z40" i="4" s="1"/>
  <c r="AB40" i="4" s="1"/>
  <c r="AC40" i="4" s="1"/>
  <c r="AD40" i="4" s="1"/>
  <c r="AE40" i="4" s="1"/>
  <c r="AF40" i="4" s="1"/>
  <c r="AG40" i="4" s="1"/>
  <c r="AI40" i="4" s="1"/>
  <c r="AJ40" i="4" s="1"/>
  <c r="AK40" i="4" s="1"/>
  <c r="AL40" i="4" s="1"/>
  <c r="AM40" i="4" s="1"/>
  <c r="AN40" i="4" s="1"/>
  <c r="AP40" i="4" s="1"/>
  <c r="AQ40" i="4" s="1"/>
  <c r="AR40" i="4" s="1"/>
  <c r="AS40" i="4" s="1"/>
  <c r="AT40" i="4" s="1"/>
  <c r="AU40" i="4" s="1"/>
  <c r="AW40" i="4" s="1"/>
  <c r="AX40" i="4" s="1"/>
  <c r="AY40" i="4" s="1"/>
  <c r="AZ40" i="4" s="1"/>
  <c r="BA40" i="4" s="1"/>
  <c r="BB40" i="4" s="1"/>
  <c r="BD40" i="4" s="1"/>
  <c r="BE40" i="4" s="1"/>
  <c r="BF40" i="4" s="1"/>
  <c r="BG40" i="4" s="1"/>
  <c r="BH40" i="4" s="1"/>
  <c r="BI40" i="4" s="1"/>
  <c r="BK40" i="4" s="1"/>
  <c r="BL40" i="4" s="1"/>
  <c r="BM40" i="4" s="1"/>
  <c r="BN40" i="4" s="1"/>
  <c r="BO40" i="4" s="1"/>
  <c r="BP40" i="4" s="1"/>
  <c r="BR40" i="4" s="1"/>
  <c r="BS40" i="4" s="1"/>
  <c r="BT40" i="4" s="1"/>
  <c r="BU40" i="4" s="1"/>
  <c r="BV40" i="4" s="1"/>
  <c r="BW40" i="4" s="1"/>
  <c r="BY40" i="4" s="1"/>
  <c r="BZ40" i="4" s="1"/>
  <c r="CA40" i="4" s="1"/>
  <c r="CB40" i="4" s="1"/>
  <c r="CC40" i="4" s="1"/>
  <c r="CD40" i="4" s="1"/>
  <c r="CF40" i="4" s="1"/>
  <c r="CG40" i="4" s="1"/>
  <c r="CH40" i="4" s="1"/>
  <c r="CI40" i="4" s="1"/>
  <c r="CJ40" i="4" s="1"/>
  <c r="CK40" i="4" s="1"/>
  <c r="CM40" i="4" s="1"/>
  <c r="CN40" i="4" s="1"/>
  <c r="CO40" i="4" s="1"/>
  <c r="CP40" i="4" s="1"/>
  <c r="CQ40" i="4" s="1"/>
  <c r="CR40" i="4" s="1"/>
  <c r="CT40" i="4" s="1"/>
  <c r="CU40" i="4" s="1"/>
  <c r="CV40" i="4" s="1"/>
  <c r="CW40" i="4" s="1"/>
  <c r="CX40" i="4" s="1"/>
  <c r="CY40" i="4" s="1"/>
  <c r="DA40" i="4" s="1"/>
  <c r="DB40" i="4" s="1"/>
  <c r="DC40" i="4" s="1"/>
  <c r="DD40" i="4" s="1"/>
  <c r="DE40" i="4" s="1"/>
  <c r="DF40" i="4" s="1"/>
  <c r="DH40" i="4" s="1"/>
  <c r="DI40" i="4" s="1"/>
  <c r="DJ40" i="4" s="1"/>
  <c r="DK40" i="4" s="1"/>
  <c r="DL40" i="4" s="1"/>
  <c r="DM40" i="4" s="1"/>
  <c r="DO40" i="4" s="1"/>
  <c r="DP40" i="4" s="1"/>
  <c r="DQ40" i="4" s="1"/>
  <c r="DR40" i="4" s="1"/>
  <c r="DS40" i="4" s="1"/>
  <c r="DT40" i="4" s="1"/>
  <c r="DV40" i="4" s="1"/>
  <c r="DW40" i="4" s="1"/>
  <c r="DX40" i="4" s="1"/>
  <c r="DY40" i="4" s="1"/>
  <c r="DZ40" i="4" s="1"/>
  <c r="EA40" i="4" s="1"/>
  <c r="EC40" i="4" s="1"/>
  <c r="ED40" i="4" s="1"/>
  <c r="EE40" i="4" s="1"/>
  <c r="EF40" i="4" s="1"/>
  <c r="EG40" i="4" s="1"/>
  <c r="EH40" i="4" s="1"/>
  <c r="EJ40" i="4" s="1"/>
  <c r="EK40" i="4" s="1"/>
  <c r="EL40" i="4" s="1"/>
  <c r="EM40" i="4" s="1"/>
  <c r="EN40" i="4" s="1"/>
  <c r="EO40" i="4" s="1"/>
  <c r="EQ40" i="4" s="1"/>
  <c r="ER40" i="4" s="1"/>
  <c r="ES40" i="4" s="1"/>
  <c r="ET40" i="4" s="1"/>
  <c r="EU40" i="4" s="1"/>
  <c r="EV40" i="4" s="1"/>
  <c r="EX40" i="4" s="1"/>
  <c r="EY40" i="4" s="1"/>
  <c r="EZ40" i="4" s="1"/>
  <c r="FA40" i="4" s="1"/>
  <c r="FB40" i="4" s="1"/>
  <c r="FC40" i="4" s="1"/>
  <c r="FE40" i="4" s="1"/>
  <c r="FF40" i="4" s="1"/>
  <c r="FG40" i="4" s="1"/>
  <c r="FH40" i="4" s="1"/>
  <c r="FI40" i="4" s="1"/>
  <c r="FJ40" i="4" s="1"/>
  <c r="FL40" i="4" s="1"/>
  <c r="FM40" i="4" s="1"/>
  <c r="FN40" i="4" s="1"/>
  <c r="FO40" i="4" s="1"/>
  <c r="FP40" i="4" s="1"/>
  <c r="FQ40" i="4" s="1"/>
  <c r="FS40" i="4" s="1"/>
  <c r="FT40" i="4" s="1"/>
  <c r="FU40" i="4" s="1"/>
  <c r="FV40" i="4" s="1"/>
  <c r="FW40" i="4" s="1"/>
  <c r="FX40" i="4" s="1"/>
  <c r="FZ40" i="4" s="1"/>
  <c r="GA40" i="4" s="1"/>
  <c r="GB40" i="4" s="1"/>
  <c r="GC40" i="4" s="1"/>
  <c r="GD40" i="4" s="1"/>
  <c r="GE40" i="4" s="1"/>
  <c r="GG40" i="4" s="1"/>
  <c r="GH40" i="4" s="1"/>
  <c r="GI40" i="4" s="1"/>
  <c r="GJ40" i="4" s="1"/>
  <c r="GK40" i="4" s="1"/>
  <c r="GL40" i="4" s="1"/>
  <c r="GN40" i="4" s="1"/>
  <c r="GO40" i="4" s="1"/>
  <c r="GP40" i="4" s="1"/>
  <c r="GQ40" i="4" s="1"/>
  <c r="GR40" i="4" s="1"/>
  <c r="GS40" i="4" s="1"/>
  <c r="GU40" i="4" s="1"/>
  <c r="GV40" i="4" s="1"/>
  <c r="GW40" i="4" s="1"/>
  <c r="GX40" i="4" s="1"/>
  <c r="GY40" i="4" s="1"/>
  <c r="GZ40" i="4" s="1"/>
  <c r="HB40" i="4" s="1"/>
  <c r="HC40" i="4" s="1"/>
  <c r="HD40" i="4" s="1"/>
  <c r="HE40" i="4" s="1"/>
  <c r="HF40" i="4" s="1"/>
  <c r="HG40" i="4" s="1"/>
  <c r="HI40" i="4" s="1"/>
  <c r="HJ40" i="4" s="1"/>
  <c r="HK40" i="4" s="1"/>
  <c r="HL40" i="4" s="1"/>
  <c r="HM40" i="4" s="1"/>
  <c r="HN40" i="4" s="1"/>
  <c r="HP40" i="4" s="1"/>
  <c r="HQ40" i="4" s="1"/>
  <c r="HR40" i="4" s="1"/>
  <c r="HS40" i="4" s="1"/>
  <c r="HT40" i="4" s="1"/>
  <c r="HU40" i="4" s="1"/>
  <c r="HW40" i="4" s="1"/>
  <c r="HX40" i="4" s="1"/>
  <c r="HY40" i="4" s="1"/>
  <c r="HZ40" i="4" s="1"/>
  <c r="IA40" i="4" s="1"/>
  <c r="IB40" i="4" s="1"/>
  <c r="ID40" i="4" s="1"/>
  <c r="IE40" i="4" s="1"/>
  <c r="IF40" i="4" s="1"/>
  <c r="IG40" i="4" s="1"/>
  <c r="IH40" i="4" s="1"/>
  <c r="II40" i="4" s="1"/>
  <c r="IK40" i="4" s="1"/>
  <c r="IL40" i="4" s="1"/>
  <c r="IM40" i="4" s="1"/>
  <c r="IN40" i="4" s="1"/>
  <c r="IO40" i="4" s="1"/>
  <c r="IP40" i="4" s="1"/>
  <c r="IR40" i="4" s="1"/>
  <c r="IS40" i="4" s="1"/>
  <c r="IL33" i="4"/>
  <c r="IE33" i="4"/>
  <c r="HX33" i="4"/>
  <c r="HQ33" i="4"/>
  <c r="HJ33" i="4"/>
  <c r="HC33" i="4"/>
  <c r="GV33" i="4"/>
  <c r="GO33" i="4"/>
  <c r="GH33" i="4"/>
  <c r="GA33" i="4"/>
  <c r="FT33" i="4"/>
  <c r="FM33" i="4"/>
  <c r="FF33" i="4"/>
  <c r="EY33" i="4"/>
  <c r="ER33" i="4"/>
  <c r="EK33" i="4"/>
  <c r="ED33" i="4"/>
  <c r="DW33" i="4"/>
  <c r="DP33" i="4"/>
  <c r="DI33" i="4"/>
  <c r="DB33" i="4"/>
  <c r="CU33" i="4"/>
  <c r="CN33" i="4"/>
  <c r="CG33" i="4"/>
  <c r="BZ33" i="4"/>
  <c r="BS33" i="4"/>
  <c r="BL33" i="4"/>
  <c r="BE33" i="4"/>
  <c r="AX33" i="4"/>
  <c r="AQ33" i="4"/>
  <c r="AJ33" i="4"/>
  <c r="AC33" i="4"/>
  <c r="V33" i="4"/>
  <c r="IL32" i="4"/>
  <c r="IE32" i="4"/>
  <c r="HX32" i="4"/>
  <c r="HQ32" i="4"/>
  <c r="HJ32" i="4"/>
  <c r="HC32" i="4"/>
  <c r="GV32" i="4"/>
  <c r="GO32" i="4"/>
  <c r="GH32" i="4"/>
  <c r="GA32" i="4"/>
  <c r="FT32" i="4"/>
  <c r="FM32" i="4"/>
  <c r="FF32" i="4"/>
  <c r="EY32" i="4"/>
  <c r="ER32" i="4"/>
  <c r="EK32" i="4"/>
  <c r="ED32" i="4"/>
  <c r="DW32" i="4"/>
  <c r="DP32" i="4"/>
  <c r="DI32" i="4"/>
  <c r="DB32" i="4"/>
  <c r="CU32" i="4"/>
  <c r="CN32" i="4"/>
  <c r="CG32" i="4"/>
  <c r="BZ32" i="4"/>
  <c r="BS32" i="4"/>
  <c r="BL32" i="4"/>
  <c r="BE32" i="4"/>
  <c r="AX32" i="4"/>
  <c r="AQ32" i="4"/>
  <c r="AJ32" i="4"/>
  <c r="AC32" i="4"/>
  <c r="V32" i="4"/>
  <c r="IL30" i="4"/>
  <c r="IE30" i="4"/>
  <c r="HX30" i="4"/>
  <c r="HQ30" i="4"/>
  <c r="HJ30" i="4"/>
  <c r="HC30" i="4"/>
  <c r="GV30" i="4"/>
  <c r="GO30" i="4"/>
  <c r="GH30" i="4"/>
  <c r="GA30" i="4"/>
  <c r="FT30" i="4"/>
  <c r="FM30" i="4"/>
  <c r="FF30" i="4"/>
  <c r="EY30" i="4"/>
  <c r="ER30" i="4"/>
  <c r="EK30" i="4"/>
  <c r="ED30" i="4"/>
  <c r="DW30" i="4"/>
  <c r="DP30" i="4"/>
  <c r="DI30" i="4"/>
  <c r="DB30" i="4"/>
  <c r="CU30" i="4"/>
  <c r="CN30" i="4"/>
  <c r="CG30" i="4"/>
  <c r="BZ30" i="4"/>
  <c r="BS30" i="4"/>
  <c r="BL30" i="4"/>
  <c r="BE30" i="4"/>
  <c r="AX30" i="4"/>
  <c r="AQ30" i="4"/>
  <c r="AJ30" i="4"/>
  <c r="AC30" i="4"/>
  <c r="V30" i="4"/>
  <c r="IL29" i="4"/>
  <c r="IE29" i="4"/>
  <c r="HX29" i="4"/>
  <c r="HQ29" i="4"/>
  <c r="HJ29" i="4"/>
  <c r="HC29" i="4"/>
  <c r="GV29" i="4"/>
  <c r="GO29" i="4"/>
  <c r="GH29" i="4"/>
  <c r="GA29" i="4"/>
  <c r="FT29" i="4"/>
  <c r="FM29" i="4"/>
  <c r="FF29" i="4"/>
  <c r="EY29" i="4"/>
  <c r="ER29" i="4"/>
  <c r="EK29" i="4"/>
  <c r="ED29" i="4"/>
  <c r="DW29" i="4"/>
  <c r="DP29" i="4"/>
  <c r="DI29" i="4"/>
  <c r="DB29" i="4"/>
  <c r="CU29" i="4"/>
  <c r="CN29" i="4"/>
  <c r="CG29" i="4"/>
  <c r="BZ29" i="4"/>
  <c r="BS29" i="4"/>
  <c r="BL29" i="4"/>
  <c r="BE29" i="4"/>
  <c r="AX29" i="4"/>
  <c r="AQ29" i="4"/>
  <c r="AJ29" i="4"/>
  <c r="AC29" i="4"/>
  <c r="V29" i="4"/>
  <c r="IL28" i="4"/>
  <c r="IE28" i="4"/>
  <c r="HX28" i="4"/>
  <c r="HQ28" i="4"/>
  <c r="HJ28" i="4"/>
  <c r="HC28" i="4"/>
  <c r="GV28" i="4"/>
  <c r="GO28" i="4"/>
  <c r="GH28" i="4"/>
  <c r="GA28" i="4"/>
  <c r="FT28" i="4"/>
  <c r="FM28" i="4"/>
  <c r="FF28" i="4"/>
  <c r="EY28" i="4"/>
  <c r="ER28" i="4"/>
  <c r="EK28" i="4"/>
  <c r="ED28" i="4"/>
  <c r="DW28" i="4"/>
  <c r="DP28" i="4"/>
  <c r="DI28" i="4"/>
  <c r="DB28" i="4"/>
  <c r="CU28" i="4"/>
  <c r="CN28" i="4"/>
  <c r="CG28" i="4"/>
  <c r="BZ28" i="4"/>
  <c r="BS28" i="4"/>
  <c r="BL28" i="4"/>
  <c r="BE28" i="4"/>
  <c r="AX28" i="4"/>
  <c r="AQ28" i="4"/>
  <c r="AJ28" i="4"/>
  <c r="AC28" i="4"/>
  <c r="V28" i="4"/>
  <c r="IL27" i="4"/>
  <c r="IE27" i="4"/>
  <c r="HX27" i="4"/>
  <c r="HQ27" i="4"/>
  <c r="HJ27" i="4"/>
  <c r="HC27" i="4"/>
  <c r="GV27" i="4"/>
  <c r="GO27" i="4"/>
  <c r="GH27" i="4"/>
  <c r="GA27" i="4"/>
  <c r="FT27" i="4"/>
  <c r="FM27" i="4"/>
  <c r="FF27" i="4"/>
  <c r="EY27" i="4"/>
  <c r="ER27" i="4"/>
  <c r="EK27" i="4"/>
  <c r="ED27" i="4"/>
  <c r="DW27" i="4"/>
  <c r="DP27" i="4"/>
  <c r="DI27" i="4"/>
  <c r="DB27" i="4"/>
  <c r="CU27" i="4"/>
  <c r="CN27" i="4"/>
  <c r="CG27" i="4"/>
  <c r="BZ27" i="4"/>
  <c r="BS27" i="4"/>
  <c r="BL27" i="4"/>
  <c r="BE27" i="4"/>
  <c r="AX27" i="4"/>
  <c r="AQ27" i="4"/>
  <c r="AJ27" i="4"/>
  <c r="AC27" i="4"/>
  <c r="V27" i="4"/>
  <c r="S25" i="4"/>
  <c r="S24" i="4"/>
  <c r="AE16" i="4"/>
  <c r="IN8" i="4"/>
  <c r="IG8" i="4"/>
  <c r="HZ8" i="4"/>
  <c r="HS8" i="4"/>
  <c r="HL8" i="4"/>
  <c r="HE8" i="4"/>
  <c r="GX8" i="4"/>
  <c r="GQ8" i="4"/>
  <c r="GJ8" i="4"/>
  <c r="GC8" i="4"/>
  <c r="FV8" i="4"/>
  <c r="FO8" i="4"/>
  <c r="FH8" i="4"/>
  <c r="FA8" i="4"/>
  <c r="ET8" i="4"/>
  <c r="EM8" i="4"/>
  <c r="EF8" i="4"/>
  <c r="DY8" i="4"/>
  <c r="DR8" i="4"/>
  <c r="DK8" i="4"/>
  <c r="DD8" i="4"/>
  <c r="CW8" i="4"/>
  <c r="CP8" i="4"/>
  <c r="CI8" i="4"/>
  <c r="CB8" i="4"/>
  <c r="BU8" i="4"/>
  <c r="BN8" i="4"/>
  <c r="BG8" i="4"/>
  <c r="AZ8" i="4"/>
  <c r="AS8" i="4"/>
  <c r="AL8" i="4"/>
  <c r="AE8" i="4"/>
  <c r="X8" i="4"/>
  <c r="AC4" i="4"/>
  <c r="S4" i="4"/>
  <c r="I5" i="4" s="1"/>
  <c r="J6" i="4" s="1"/>
  <c r="AC3" i="4"/>
  <c r="S3" i="4"/>
  <c r="AC2" i="4"/>
  <c r="S2" i="4"/>
  <c r="G357" i="3"/>
  <c r="F357" i="3"/>
  <c r="G354" i="3"/>
  <c r="F354" i="3"/>
  <c r="G351" i="3"/>
  <c r="F351" i="3"/>
  <c r="G348" i="3"/>
  <c r="F348" i="3"/>
  <c r="G345" i="3"/>
  <c r="F345" i="3"/>
  <c r="G342" i="3"/>
  <c r="F342" i="3"/>
  <c r="G339" i="3"/>
  <c r="F339" i="3"/>
  <c r="G336" i="3"/>
  <c r="F336" i="3"/>
  <c r="G333" i="3"/>
  <c r="F333" i="3"/>
  <c r="G330" i="3"/>
  <c r="F330" i="3"/>
  <c r="G327" i="3"/>
  <c r="F327" i="3"/>
  <c r="G324" i="3"/>
  <c r="F324" i="3"/>
  <c r="G321" i="3"/>
  <c r="F321" i="3"/>
  <c r="G318" i="3"/>
  <c r="F318" i="3"/>
  <c r="G315" i="3"/>
  <c r="F315" i="3"/>
  <c r="G312" i="3"/>
  <c r="F312" i="3"/>
  <c r="G309" i="3"/>
  <c r="F309" i="3"/>
  <c r="G306" i="3"/>
  <c r="F306" i="3"/>
  <c r="G303" i="3"/>
  <c r="F303" i="3"/>
  <c r="G300" i="3"/>
  <c r="F300" i="3"/>
  <c r="F299" i="3"/>
  <c r="G296" i="3"/>
  <c r="F296" i="3"/>
  <c r="G293" i="3"/>
  <c r="F293" i="3"/>
  <c r="G290" i="3"/>
  <c r="F290" i="3"/>
  <c r="G287" i="3"/>
  <c r="F287" i="3"/>
  <c r="G284" i="3"/>
  <c r="F284" i="3"/>
  <c r="G281" i="3"/>
  <c r="F281" i="3"/>
  <c r="G278" i="3"/>
  <c r="F278" i="3"/>
  <c r="G275" i="3"/>
  <c r="F275" i="3"/>
  <c r="G272" i="3"/>
  <c r="F272" i="3"/>
  <c r="G269" i="3"/>
  <c r="F269" i="3"/>
  <c r="G266" i="3"/>
  <c r="F266" i="3"/>
  <c r="G263" i="3"/>
  <c r="F263" i="3"/>
  <c r="G260" i="3"/>
  <c r="F260" i="3"/>
  <c r="G257" i="3"/>
  <c r="F257" i="3"/>
  <c r="G254" i="3"/>
  <c r="F254" i="3"/>
  <c r="G251" i="3"/>
  <c r="F251" i="3"/>
  <c r="G248" i="3"/>
  <c r="F248" i="3"/>
  <c r="G245" i="3"/>
  <c r="F245" i="3"/>
  <c r="G242" i="3"/>
  <c r="F242" i="3"/>
  <c r="G239" i="3"/>
  <c r="F239" i="3"/>
  <c r="F238" i="3"/>
  <c r="G235" i="3"/>
  <c r="F235" i="3"/>
  <c r="G232" i="3"/>
  <c r="F232" i="3"/>
  <c r="G214" i="3"/>
  <c r="F214" i="3"/>
  <c r="G211" i="3"/>
  <c r="F211" i="3"/>
  <c r="G208" i="3"/>
  <c r="F208" i="3"/>
  <c r="G205" i="3"/>
  <c r="F205" i="3"/>
  <c r="G202" i="3"/>
  <c r="F202" i="3"/>
  <c r="G199" i="3"/>
  <c r="F199" i="3"/>
  <c r="G196" i="3"/>
  <c r="F196" i="3"/>
  <c r="G193" i="3"/>
  <c r="F193" i="3"/>
  <c r="G190" i="3"/>
  <c r="F190" i="3"/>
  <c r="G187" i="3"/>
  <c r="F187" i="3"/>
  <c r="G184" i="3"/>
  <c r="F184" i="3"/>
  <c r="G181" i="3"/>
  <c r="F181" i="3"/>
  <c r="G178" i="3"/>
  <c r="F178" i="3"/>
  <c r="G175" i="3"/>
  <c r="F175" i="3"/>
  <c r="G172" i="3"/>
  <c r="F172" i="3"/>
  <c r="G169" i="3"/>
  <c r="F169" i="3"/>
  <c r="G166" i="3"/>
  <c r="F166" i="3"/>
  <c r="G163" i="3"/>
  <c r="F163" i="3"/>
  <c r="F162" i="3"/>
  <c r="G159" i="3"/>
  <c r="F159" i="3"/>
  <c r="G156" i="3"/>
  <c r="F156" i="3"/>
  <c r="G138" i="3"/>
  <c r="F138" i="3"/>
  <c r="G135" i="3"/>
  <c r="F135" i="3"/>
  <c r="G132" i="3"/>
  <c r="F132" i="3"/>
  <c r="G129" i="3"/>
  <c r="F129" i="3"/>
  <c r="G126" i="3"/>
  <c r="F126" i="3"/>
  <c r="G123" i="3"/>
  <c r="F123" i="3"/>
  <c r="G120" i="3"/>
  <c r="F120" i="3"/>
  <c r="G117" i="3"/>
  <c r="F117" i="3"/>
  <c r="G114" i="3"/>
  <c r="F114" i="3"/>
  <c r="G111" i="3"/>
  <c r="F111" i="3"/>
  <c r="G108" i="3"/>
  <c r="F108" i="3"/>
  <c r="G105" i="3"/>
  <c r="F105" i="3"/>
  <c r="G102" i="3"/>
  <c r="F102" i="3"/>
  <c r="G99" i="3"/>
  <c r="F99" i="3"/>
  <c r="G96" i="3"/>
  <c r="F96" i="3"/>
  <c r="G93" i="3"/>
  <c r="F93" i="3"/>
  <c r="G90" i="3"/>
  <c r="F90" i="3"/>
  <c r="G87" i="3"/>
  <c r="F87" i="3"/>
  <c r="F84" i="3"/>
  <c r="G81" i="3"/>
  <c r="F81" i="3"/>
  <c r="G78" i="3"/>
  <c r="F78" i="3"/>
  <c r="G75" i="3"/>
  <c r="F75" i="3"/>
  <c r="G72" i="3"/>
  <c r="F72" i="3"/>
  <c r="G69" i="3"/>
  <c r="F69" i="3"/>
  <c r="G66" i="3"/>
  <c r="F66" i="3"/>
  <c r="G63" i="3"/>
  <c r="F63" i="3"/>
  <c r="G60" i="3"/>
  <c r="F60" i="3"/>
  <c r="G57" i="3"/>
  <c r="F57" i="3"/>
  <c r="G54" i="3"/>
  <c r="F54" i="3"/>
  <c r="G51" i="3"/>
  <c r="F51" i="3"/>
  <c r="G48" i="3"/>
  <c r="F48" i="3"/>
  <c r="G45" i="3"/>
  <c r="F45" i="3"/>
  <c r="G42" i="3"/>
  <c r="F42" i="3"/>
  <c r="G39" i="3"/>
  <c r="F39" i="3"/>
  <c r="G36" i="3"/>
  <c r="F36" i="3"/>
  <c r="G33" i="3"/>
  <c r="F33" i="3"/>
  <c r="G30" i="3"/>
  <c r="F30" i="3"/>
  <c r="G27" i="3"/>
  <c r="F27" i="3"/>
  <c r="G24" i="3"/>
  <c r="F24" i="3"/>
  <c r="F23" i="3"/>
  <c r="G17" i="3"/>
  <c r="F17" i="3"/>
  <c r="G16" i="3"/>
  <c r="F16" i="3"/>
  <c r="E14" i="3"/>
  <c r="M7" i="3"/>
  <c r="G5" i="3"/>
  <c r="M4" i="3"/>
  <c r="G2" i="3"/>
  <c r="M1" i="3"/>
  <c r="E13" i="2"/>
  <c r="E12" i="2"/>
  <c r="E11" i="2"/>
  <c r="E10" i="2"/>
  <c r="D6" i="2"/>
  <c r="D5" i="2"/>
  <c r="S5" i="6" l="1"/>
  <c r="J6" i="6"/>
  <c r="J45" i="6"/>
  <c r="S44" i="6"/>
  <c r="S6" i="4"/>
  <c r="K7" i="4"/>
  <c r="S7" i="4" s="1"/>
  <c r="S44" i="4"/>
  <c r="J45" i="4"/>
  <c r="S5" i="4"/>
  <c r="S45" i="6" l="1"/>
  <c r="K46" i="6"/>
  <c r="S46" i="6" s="1"/>
  <c r="S6" i="6"/>
  <c r="K7" i="6"/>
  <c r="S7" i="6" s="1"/>
  <c r="K46" i="4"/>
  <c r="S46" i="4" s="1"/>
  <c r="S45" i="4"/>
</calcChain>
</file>

<file path=xl/sharedStrings.xml><?xml version="1.0" encoding="utf-8"?>
<sst xmlns="http://schemas.openxmlformats.org/spreadsheetml/2006/main" count="2387" uniqueCount="133">
  <si>
    <t>Flag_Row_Size</t>
  </si>
  <si>
    <t>×</t>
  </si>
  <si>
    <t>Параметры формы</t>
  </si>
  <si>
    <t>Описание параметров формы</t>
  </si>
  <si>
    <t>№ п/п</t>
  </si>
  <si>
    <t>Наименование параметра</t>
  </si>
  <si>
    <t>Информация</t>
  </si>
  <si>
    <t>Ссылка на документ</t>
  </si>
  <si>
    <t>1</t>
  </si>
  <si>
    <t>Положение о закупке товаров, работ услуг для нужд ООО "Оренбург Водоканал"</t>
  </si>
  <si>
    <t>https://portal.eias.ru/Portal/DownloadPage.aspx?type=12&amp;guid=55a0eb29-f06b-4269-8695-cbf664ea3d09</t>
  </si>
  <si>
    <t>2</t>
  </si>
  <si>
    <t>Единая информационная система в сфере закупок</t>
  </si>
  <si>
    <t>https://zakupki.gov.ru/epz/orderclause/card/common-info.html?orderClauseInfoId=733662</t>
  </si>
  <si>
    <t>3</t>
  </si>
  <si>
    <t>План закупок</t>
  </si>
  <si>
    <t>https://zakupki.gov.ru/epz/orderplan//search/results.html?searchString=2220662626&amp;selectedOrderPlanName=2220662626&amp;searchType=true&amp;fz223=true&amp;fz44=on&amp;fz223=on&amp;fz94=on&amp;searchString=%D0%BE%D1%80%D0%B5%D0%BD%D0%B1%D1%83%D1%80%D0%B3+%D0%B2%D0%BE%D0%B4%D0%BE%D0%BA%D0%B0%D0%BD%D0%B0%D0%BB&amp;morphology=on&amp;search-filter=%D0%94%D0%B0%D1%82%D0%B5+%D1%80%D0%B0%D0%B7%D0%BC%D0%B5%D1%89%D0%B5%D0%BD%D0%B8%D1%8F&amp;structuredCheckBox=on&amp;structured=true&amp;notStructured=false&amp;fz223=on&amp;sortBy=BY_MODIFY_DATE&amp;pageNumber=1&amp;sortDirection=false&amp;recordsPerPage=_10&amp;showLotsInfoHidden=false&amp;searchType=true</t>
  </si>
  <si>
    <t>4</t>
  </si>
  <si>
    <t>Реестр договоров, заключенных заказчиками по результатам закупки; Протокол о результатах процедуры закупки</t>
  </si>
  <si>
    <t>https://zakupki.gov.ru/epz/contractfz223/search/results.html?customerIdOrg=:%D0%9E%D0%91%D0%A9%D0%95%D0%A1%D0%A2%D0%92%D0%9E+%D0%A1+%D0%9E%D0%93%D0%A0%D0%90%D0%9D%D0%98%D0%A7%D0%95%D0%9D%D0%9D%D0%9E%D0%99+%D0%9E%D0%A2%D0%92%D0%95%D0%A2%D0%A1%D0%A2%D0%92%D0%95%D0%9D%D0%9D%D0%9E%D0%A1%D0%A2%D0%AC%D0%AE++%26quot%3B%D0%9E%D0%A0%D0%95%D0%9D%D0%91%D0%A3%D0%A0%D0%93+%D0%92%D0%9E%D0%94%D0%9E%D0%9A%D0%90%D0%9D%D0%90%D0%9B%26quot%3BzZnullzZzZ16100zZ5610077370</t>
  </si>
  <si>
    <t>Добавить сведения</t>
  </si>
  <si>
    <t>Flag_Col_Size</t>
  </si>
  <si>
    <t>pIns_PT_VTAR_A</t>
  </si>
  <si>
    <t>pt_ntar_1</t>
  </si>
  <si>
    <t>x</t>
  </si>
  <si>
    <t>p1</t>
  </si>
  <si>
    <t>Добавить период</t>
  </si>
  <si>
    <t>p2</t>
  </si>
  <si>
    <t>Вид тарифа</t>
  </si>
  <si>
    <t>Наименование тарифа</t>
  </si>
  <si>
    <t>Период действия тарифов</t>
  </si>
  <si>
    <t>с</t>
  </si>
  <si>
    <t>по</t>
  </si>
  <si>
    <t>p1_0</t>
  </si>
  <si>
    <t>pIns_PT_VTAR_B</t>
  </si>
  <si>
    <t>pt_ntar_2</t>
  </si>
  <si>
    <t>pIns_PT_VTAR_C</t>
  </si>
  <si>
    <t>pt_ntar_3</t>
  </si>
  <si>
    <t>pIns_PT_VTAR_D</t>
  </si>
  <si>
    <t>pt_ntar_4</t>
  </si>
  <si>
    <t>pIns_PT_VTAR_E1</t>
  </si>
  <si>
    <t>pt_ntar_5</t>
  </si>
  <si>
    <t>pIns_PT_VTAR_E2</t>
  </si>
  <si>
    <t>pt_ntar_6</t>
  </si>
  <si>
    <t>pIns_PT_VTAR_F</t>
  </si>
  <si>
    <t>pt_ntar_7</t>
  </si>
  <si>
    <t>pIns_PT_VTAR_G</t>
  </si>
  <si>
    <t>pt_ntar_8</t>
  </si>
  <si>
    <t>pIns_PT_VTAR_H</t>
  </si>
  <si>
    <t>pt_ntar_20</t>
  </si>
  <si>
    <t>pIns_PT_VTAR_A_COLDVSNA</t>
  </si>
  <si>
    <t>pt_ntar_9</t>
  </si>
  <si>
    <t>pIns_PT_VTAR_B_COLDVSNA</t>
  </si>
  <si>
    <t>pt_ntar_10</t>
  </si>
  <si>
    <t>pIns_PT_VTAR_C_COLDVSNA</t>
  </si>
  <si>
    <t>pt_ntar_11</t>
  </si>
  <si>
    <t>pIns_PT_VTAR_D_COLDVSNA</t>
  </si>
  <si>
    <t>pt_ntar_12</t>
  </si>
  <si>
    <t>pIns_PT_VTAR_E_COLDVSNA</t>
  </si>
  <si>
    <t>pt_ntar_13</t>
  </si>
  <si>
    <t>pIns_PT_VTAR_A_HOTVSNA</t>
  </si>
  <si>
    <t>pt_ntar_14</t>
  </si>
  <si>
    <t>pIns_PT_VTAR_B_HOTVSNA</t>
  </si>
  <si>
    <t>pt_ntar_15</t>
  </si>
  <si>
    <t>pIns_PT_VTAR_C_HOTVSNA</t>
  </si>
  <si>
    <t>pt_ntar_16</t>
  </si>
  <si>
    <t>pIns_PT_VTAR_A_VOTV</t>
  </si>
  <si>
    <t>pt_ntar_17</t>
  </si>
  <si>
    <t>метод индексации установленных тарифов</t>
  </si>
  <si>
    <t>pIns_PT_VTAR_B_VOTV</t>
  </si>
  <si>
    <t>pt_ntar_18</t>
  </si>
  <si>
    <t>pIns_PT_VTAR_C_VOTV</t>
  </si>
  <si>
    <t>pt_ntar_19</t>
  </si>
  <si>
    <t>метод экономически обоснованных расходов (затрат)</t>
  </si>
  <si>
    <t>https://portal.eias.ru/Portal/DownloadPage.aspx?type=12&amp;guid=aa1104ee-eeec-4f49-8a11-ea9ee1ce34b1</t>
  </si>
  <si>
    <t>Долгосрочные параметры регулирования указываются в случае выбора любого метода регулирования за исключением метода экономически обоснованных затрат в виде ссылки на документ, предварительно загруженный в хранилище файлов ФГИС ЕИАС.</t>
  </si>
  <si>
    <t>Необходимая валовая выручка на соответствующий период, в том числе с разбивкой по годам</t>
  </si>
  <si>
    <t>p2_0</t>
  </si>
  <si>
    <t>5</t>
  </si>
  <si>
    <t>6</t>
  </si>
  <si>
    <t>Территория действия тарифа</t>
  </si>
  <si>
    <t>Наименование централизованной системы водоотведения</t>
  </si>
  <si>
    <t>Наименование признака дифференциации</t>
  </si>
  <si>
    <t>GROUP_CONSUMER</t>
  </si>
  <si>
    <t>Группа потребителей</t>
  </si>
  <si>
    <t>да</t>
  </si>
  <si>
    <t>Добавить значение признака дифференциации</t>
  </si>
  <si>
    <t>Добавить группу потребителей</t>
  </si>
  <si>
    <t>Добавить наименование признака дифференциации</t>
  </si>
  <si>
    <t>Добавить централизованную систему для дифференциации</t>
  </si>
  <si>
    <t>Добавить территорию для дифференциации</t>
  </si>
  <si>
    <t>PERIOD_FROM_FIRST_ROW</t>
  </si>
  <si>
    <t>FLAG_BLOCK_COLUMN</t>
  </si>
  <si>
    <t>SPR</t>
  </si>
  <si>
    <t>FLAG_START_DATE</t>
  </si>
  <si>
    <t>FLAG_ETC_PERIOD</t>
  </si>
  <si>
    <t>FLAG_END_DATE</t>
  </si>
  <si>
    <t>Наименование органа регулирования, принявшего решение об утверждении тарифов</t>
  </si>
  <si>
    <t>Дата документа об утверждении тарифов</t>
  </si>
  <si>
    <t>Номер документа об утверждении тарифов</t>
  </si>
  <si>
    <t>Источник официального опубликования решения</t>
  </si>
  <si>
    <t>Дата подачи заявления об утверждении тарифов</t>
  </si>
  <si>
    <t>Номер подачи заявления об утверждении тарифов</t>
  </si>
  <si>
    <t>dp</t>
  </si>
  <si>
    <t>Параметр дифференциации тарифа</t>
  </si>
  <si>
    <t>Величина и срок действия тарифа</t>
  </si>
  <si>
    <t>Наличие других периодов действия тарифа</t>
  </si>
  <si>
    <t>Наличие других сроков действия тарифа</t>
  </si>
  <si>
    <t>Добавить срок действия</t>
  </si>
  <si>
    <t>Одноставочный тариф</t>
  </si>
  <si>
    <t>Двухставочный тариф</t>
  </si>
  <si>
    <t>Срок действия</t>
  </si>
  <si>
    <t>ID_TER</t>
  </si>
  <si>
    <t>ID_CS</t>
  </si>
  <si>
    <t>ID_IST_TE</t>
  </si>
  <si>
    <t>NUM_NTAR</t>
  </si>
  <si>
    <t>NUM_TER</t>
  </si>
  <si>
    <t>NUM_CS</t>
  </si>
  <si>
    <t>NUM_FLAG_DIFF</t>
  </si>
  <si>
    <t>NUM_GC</t>
  </si>
  <si>
    <t>NUM_DATA_DIFF</t>
  </si>
  <si>
    <t>одноставочный тариф,_x000D_
руб./куб. м</t>
  </si>
  <si>
    <t>ставка платы за объем _x000D_
принятых сточных вод,_x000D_
руб./куб. м</t>
  </si>
  <si>
    <t>ставка платы за содержание мощности,_x000D_
руб./куб. м в час</t>
  </si>
  <si>
    <t>дата начала</t>
  </si>
  <si>
    <t>дата окончания</t>
  </si>
  <si>
    <t>pt_ter_17</t>
  </si>
  <si>
    <t>pt_cs_17</t>
  </si>
  <si>
    <t>pt_ist_te_17</t>
  </si>
  <si>
    <t>Тариф на водоотведение</t>
  </si>
  <si>
    <t>без дифференциации</t>
  </si>
  <si>
    <t>Добавить наименование тарифа</t>
  </si>
  <si>
    <t>https://portal.eias.ru/Portal/DownloadPage.aspx?type=12&amp;guid=e9d7f138-5b04-4ea2-b1e9-82cce4d6d000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</si>
</sst>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dd\.mm\.yyyy"/>
    <numFmt numFmtId="165" formatCode="#,##0.000"/>
  </numFmts>
  <fonts count="25">
    <font>
      <sz val="11"/>
      <color theme="1"/>
      <name val="Calibri"/>
      <family val="2"/>
      <scheme val="minor"/>
    </font>
    <font>
      <sz val="9"/>
      <color rgb="FF000000"/>
      <name val="Tahoma"/>
    </font>
    <font>
      <sz val="9"/>
      <name val="Tahoma"/>
    </font>
    <font>
      <sz val="9"/>
      <color theme="0"/>
      <name val="Tahoma"/>
    </font>
    <font>
      <sz val="11"/>
      <name val="Webdings2"/>
    </font>
    <font>
      <sz val="1"/>
      <color theme="0"/>
      <name val="Tahoma"/>
    </font>
    <font>
      <sz val="14"/>
      <color rgb="FFBCBCBC"/>
      <name val="Calibri"/>
    </font>
    <font>
      <u/>
      <sz val="9"/>
      <color rgb="FF333399"/>
      <name val="Tahoma"/>
    </font>
    <font>
      <b/>
      <sz val="9"/>
      <color rgb="FF000080"/>
      <name val="Tahoma"/>
    </font>
    <font>
      <u/>
      <sz val="9"/>
      <color theme="10"/>
      <name val="Tahoma"/>
    </font>
    <font>
      <sz val="11"/>
      <color rgb="FFBCBCBC"/>
      <name val="Wingdings 2"/>
    </font>
    <font>
      <sz val="9"/>
      <color rgb="FF000080"/>
      <name val="Tahoma"/>
    </font>
    <font>
      <b/>
      <u/>
      <sz val="9"/>
      <color rgb="FF000080"/>
      <name val="Tahoma"/>
    </font>
    <font>
      <sz val="15"/>
      <name val="Tahoma"/>
    </font>
    <font>
      <sz val="10"/>
      <name val="Tahoma"/>
    </font>
    <font>
      <b/>
      <sz val="9"/>
      <name val="Tahoma"/>
    </font>
    <font>
      <sz val="9"/>
      <color rgb="FFBCBCBC"/>
      <name val="Tahoma"/>
    </font>
    <font>
      <sz val="11"/>
      <name val="Wingdings 2"/>
    </font>
    <font>
      <sz val="1"/>
      <color theme="0"/>
      <name val="Webdings2"/>
    </font>
    <font>
      <b/>
      <sz val="1"/>
      <color theme="0"/>
      <name val="Tahoma"/>
    </font>
    <font>
      <sz val="11"/>
      <color theme="0"/>
      <name val="Webdings2"/>
    </font>
    <font>
      <sz val="9"/>
      <color theme="0"/>
      <name val="Webdings2"/>
    </font>
    <font>
      <sz val="1"/>
      <name val="Tahoma"/>
    </font>
    <font>
      <sz val="1"/>
      <name val="Webdings2"/>
    </font>
    <font>
      <sz val="1"/>
      <color rgb="FFBCBCBC"/>
      <name val="Tahoma"/>
    </font>
  </fonts>
  <fills count="8">
    <fill>
      <patternFill patternType="none"/>
    </fill>
    <fill>
      <patternFill patternType="gray125"/>
    </fill>
    <fill>
      <patternFill patternType="solid">
        <fgColor rgb="FFFFFFFF"/>
      </patternFill>
    </fill>
    <fill>
      <patternFill patternType="solid">
        <fgColor rgb="FFE3FAFD"/>
      </patternFill>
    </fill>
    <fill>
      <patternFill patternType="lightDown">
        <fgColor rgb="FFC0C0C0"/>
      </patternFill>
    </fill>
    <fill>
      <patternFill patternType="solid">
        <fgColor rgb="FFD7EAD3"/>
      </patternFill>
    </fill>
    <fill>
      <patternFill patternType="solid">
        <fgColor rgb="FFB7E4FF"/>
      </patternFill>
    </fill>
    <fill>
      <patternFill patternType="solid">
        <fgColor rgb="FFFFFFC0"/>
      </patternFill>
    </fill>
  </fills>
  <borders count="15">
    <border>
      <left/>
      <right/>
      <top/>
      <bottom/>
      <diagonal/>
    </border>
    <border>
      <left style="thin">
        <color rgb="FFC0C0C0"/>
      </left>
      <right style="thin">
        <color rgb="FFC0C0C0"/>
      </right>
      <top style="thin">
        <color rgb="FFC0C0C0"/>
      </top>
      <bottom style="thin">
        <color rgb="FFC0C0C0"/>
      </bottom>
      <diagonal/>
    </border>
    <border>
      <left/>
      <right style="thin">
        <color rgb="FFC0C0C0"/>
      </right>
      <top style="thin">
        <color rgb="FFC0C0C0"/>
      </top>
      <bottom/>
      <diagonal/>
    </border>
    <border>
      <left style="thin">
        <color rgb="FFC0C0C0"/>
      </left>
      <right style="thin">
        <color rgb="FFC0C0C0"/>
      </right>
      <top style="thin">
        <color rgb="FFC0C0C0"/>
      </top>
      <bottom/>
      <diagonal/>
    </border>
    <border>
      <left style="thin">
        <color rgb="FFC0C0C0"/>
      </left>
      <right/>
      <top style="thin">
        <color rgb="FFC0C0C0"/>
      </top>
      <bottom/>
      <diagonal/>
    </border>
    <border>
      <left/>
      <right style="thin">
        <color rgb="FFC0C0C0"/>
      </right>
      <top/>
      <bottom style="thin">
        <color rgb="FFC0C0C0"/>
      </bottom>
      <diagonal/>
    </border>
    <border>
      <left style="thin">
        <color rgb="FFC0C0C0"/>
      </left>
      <right style="thin">
        <color rgb="FFC0C0C0"/>
      </right>
      <top/>
      <bottom style="thin">
        <color rgb="FFC0C0C0"/>
      </bottom>
      <diagonal/>
    </border>
    <border>
      <left style="thin">
        <color rgb="FFC0C0C0"/>
      </left>
      <right/>
      <top/>
      <bottom style="thin">
        <color rgb="FFC0C0C0"/>
      </bottom>
      <diagonal/>
    </border>
    <border>
      <left style="thin">
        <color rgb="FFC0C0C0"/>
      </left>
      <right style="thin">
        <color rgb="FFC0C0C0"/>
      </right>
      <top/>
      <bottom/>
      <diagonal/>
    </border>
    <border>
      <left style="thin">
        <color rgb="FFC0C0C0"/>
      </left>
      <right/>
      <top style="thin">
        <color rgb="FFC0C0C0"/>
      </top>
      <bottom style="thin">
        <color rgb="FFC0C0C0"/>
      </bottom>
      <diagonal/>
    </border>
    <border>
      <left/>
      <right/>
      <top style="thin">
        <color rgb="FFC0C0C0"/>
      </top>
      <bottom style="thin">
        <color rgb="FFC0C0C0"/>
      </bottom>
      <diagonal/>
    </border>
    <border>
      <left/>
      <right style="thin">
        <color rgb="FFC0C0C0"/>
      </right>
      <top style="thin">
        <color rgb="FFC0C0C0"/>
      </top>
      <bottom style="thin">
        <color rgb="FFC0C0C0"/>
      </bottom>
      <diagonal/>
    </border>
    <border>
      <left/>
      <right/>
      <top style="thin">
        <color rgb="FFC0C0C0"/>
      </top>
      <bottom/>
      <diagonal/>
    </border>
    <border>
      <left/>
      <right/>
      <top/>
      <bottom style="thin">
        <color rgb="FFC0C0C0"/>
      </bottom>
      <diagonal/>
    </border>
    <border>
      <left/>
      <right style="thin">
        <color rgb="FFC0C0C0"/>
      </right>
      <top/>
      <bottom/>
      <diagonal/>
    </border>
  </borders>
  <cellStyleXfs count="2">
    <xf numFmtId="0" fontId="0" fillId="0" borderId="0"/>
    <xf numFmtId="49" fontId="1" fillId="0" borderId="0" applyFill="0" applyBorder="0">
      <alignment vertical="top"/>
    </xf>
  </cellStyleXfs>
  <cellXfs count="208">
    <xf numFmtId="0" fontId="0" fillId="0" borderId="0" xfId="0"/>
    <xf numFmtId="49" fontId="2" fillId="0" borderId="0" xfId="1" applyNumberFormat="1" applyFont="1" applyAlignment="1">
      <alignment vertical="center" wrapText="1"/>
    </xf>
    <xf numFmtId="0" fontId="3" fillId="0" borderId="0" xfId="1" applyNumberFormat="1" applyFont="1" applyAlignment="1">
      <alignment vertical="center" wrapText="1"/>
    </xf>
    <xf numFmtId="0" fontId="4" fillId="0" borderId="0" xfId="1" applyNumberFormat="1" applyFont="1" applyAlignment="1">
      <alignment vertical="center" wrapText="1"/>
    </xf>
    <xf numFmtId="0" fontId="2" fillId="0" borderId="0" xfId="1" applyNumberFormat="1" applyFont="1" applyAlignment="1">
      <alignment vertical="center" wrapText="1"/>
    </xf>
    <xf numFmtId="0" fontId="5" fillId="0" borderId="0" xfId="1" applyNumberFormat="1" applyFont="1" applyAlignment="1">
      <alignment vertical="center"/>
    </xf>
    <xf numFmtId="0" fontId="2" fillId="0" borderId="0" xfId="1" applyNumberFormat="1" applyFont="1" applyAlignment="1">
      <alignment horizontal="left" vertical="center" wrapText="1" indent="2"/>
    </xf>
    <xf numFmtId="49" fontId="1" fillId="0" borderId="0" xfId="1" applyNumberFormat="1" applyFont="1">
      <alignment vertical="top"/>
    </xf>
    <xf numFmtId="49" fontId="2" fillId="0" borderId="0" xfId="1" applyNumberFormat="1" applyFont="1">
      <alignment vertical="top"/>
    </xf>
    <xf numFmtId="49" fontId="6" fillId="0" borderId="0" xfId="1" applyNumberFormat="1" applyFont="1" applyAlignment="1">
      <alignment horizontal="center" vertical="center" wrapText="1"/>
    </xf>
    <xf numFmtId="49" fontId="1" fillId="2" borderId="1" xfId="1" applyNumberFormat="1" applyFont="1" applyFill="1" applyBorder="1" applyAlignment="1">
      <alignment horizontal="center" vertical="center" wrapText="1"/>
    </xf>
    <xf numFmtId="49" fontId="1" fillId="3" borderId="1" xfId="1" applyNumberFormat="1" applyFont="1" applyFill="1" applyBorder="1" applyAlignment="1" applyProtection="1">
      <alignment horizontal="left" vertical="center" wrapText="1" indent="1"/>
      <protection locked="0"/>
    </xf>
    <xf numFmtId="0" fontId="1" fillId="3" borderId="1" xfId="1" applyNumberFormat="1" applyFont="1" applyFill="1" applyBorder="1" applyAlignment="1" applyProtection="1">
      <alignment horizontal="left" vertical="center" wrapText="1"/>
      <protection locked="0"/>
    </xf>
    <xf numFmtId="49" fontId="7" fillId="3" borderId="1" xfId="1" applyNumberFormat="1" applyFont="1" applyFill="1" applyBorder="1" applyAlignment="1" applyProtection="1">
      <alignment horizontal="left" vertical="center" wrapText="1"/>
      <protection locked="0"/>
    </xf>
    <xf numFmtId="0" fontId="4" fillId="2" borderId="0" xfId="1" applyNumberFormat="1" applyFont="1" applyFill="1" applyAlignment="1">
      <alignment vertical="center" wrapText="1"/>
    </xf>
    <xf numFmtId="0" fontId="2" fillId="2" borderId="0" xfId="1" applyNumberFormat="1" applyFont="1" applyFill="1" applyAlignment="1">
      <alignment vertical="center" wrapText="1"/>
    </xf>
    <xf numFmtId="0" fontId="2" fillId="2" borderId="0" xfId="1" applyNumberFormat="1" applyFont="1" applyFill="1" applyAlignment="1">
      <alignment horizontal="right" vertical="center" wrapText="1"/>
    </xf>
    <xf numFmtId="0" fontId="2" fillId="0" borderId="2" xfId="1" applyNumberFormat="1" applyFont="1" applyBorder="1" applyAlignment="1">
      <alignment horizontal="left" vertical="top" wrapText="1" indent="1"/>
    </xf>
    <xf numFmtId="0" fontId="2" fillId="0" borderId="3" xfId="1" applyNumberFormat="1" applyFont="1" applyBorder="1" applyAlignment="1">
      <alignment horizontal="left" vertical="top" wrapText="1" indent="1"/>
    </xf>
    <xf numFmtId="0" fontId="2" fillId="0" borderId="4" xfId="1" applyNumberFormat="1" applyFont="1" applyBorder="1" applyAlignment="1">
      <alignment horizontal="left" vertical="top" wrapText="1" indent="1"/>
    </xf>
    <xf numFmtId="0" fontId="2" fillId="0" borderId="5" xfId="1" applyNumberFormat="1" applyFont="1" applyBorder="1" applyAlignment="1">
      <alignment horizontal="left" vertical="center" wrapText="1" indent="1"/>
    </xf>
    <xf numFmtId="0" fontId="2" fillId="0" borderId="6" xfId="1" applyNumberFormat="1" applyFont="1" applyBorder="1" applyAlignment="1">
      <alignment horizontal="left" vertical="center" wrapText="1" indent="1"/>
    </xf>
    <xf numFmtId="0" fontId="2" fillId="0" borderId="7" xfId="1" applyNumberFormat="1" applyFont="1" applyBorder="1" applyAlignment="1">
      <alignment horizontal="left" vertical="center" wrapText="1" indent="1"/>
    </xf>
    <xf numFmtId="0" fontId="2" fillId="2" borderId="0" xfId="1" applyNumberFormat="1" applyFont="1" applyFill="1" applyAlignment="1">
      <alignment horizontal="center" vertical="center" wrapText="1"/>
    </xf>
    <xf numFmtId="0" fontId="8" fillId="2" borderId="0" xfId="1" applyNumberFormat="1" applyFont="1" applyFill="1" applyAlignment="1">
      <alignment horizontal="right" vertical="center"/>
    </xf>
    <xf numFmtId="0" fontId="2" fillId="2" borderId="0" xfId="1" applyNumberFormat="1" applyFont="1" applyFill="1" applyAlignment="1">
      <alignment horizontal="right" vertical="center"/>
    </xf>
    <xf numFmtId="0" fontId="2" fillId="2" borderId="1" xfId="1" applyNumberFormat="1" applyFont="1" applyFill="1" applyBorder="1" applyAlignment="1">
      <alignment horizontal="center" vertical="center" wrapText="1"/>
    </xf>
    <xf numFmtId="0" fontId="2" fillId="2" borderId="1" xfId="1" applyNumberFormat="1" applyFont="1" applyFill="1" applyBorder="1" applyAlignment="1">
      <alignment horizontal="center" vertical="center"/>
    </xf>
    <xf numFmtId="0" fontId="2" fillId="2" borderId="1" xfId="1" applyNumberFormat="1" applyFont="1" applyFill="1" applyBorder="1" applyAlignment="1">
      <alignment horizontal="center" vertical="center" wrapText="1"/>
    </xf>
    <xf numFmtId="0" fontId="1" fillId="0" borderId="1" xfId="1" applyNumberFormat="1" applyFont="1" applyBorder="1" applyAlignment="1">
      <alignment horizontal="center" vertical="center" wrapText="1"/>
    </xf>
    <xf numFmtId="0" fontId="1" fillId="0" borderId="1" xfId="1" applyNumberFormat="1" applyFont="1" applyBorder="1" applyAlignment="1">
      <alignment horizontal="left" vertical="top" wrapText="1"/>
    </xf>
    <xf numFmtId="49" fontId="9" fillId="3" borderId="1" xfId="1" applyNumberFormat="1" applyFont="1" applyFill="1" applyBorder="1" applyAlignment="1" applyProtection="1">
      <alignment horizontal="left" vertical="center" wrapText="1"/>
      <protection locked="0"/>
    </xf>
    <xf numFmtId="0" fontId="2" fillId="0" borderId="3" xfId="1" applyNumberFormat="1" applyFont="1" applyBorder="1" applyAlignment="1">
      <alignment horizontal="left" vertical="top" wrapText="1"/>
    </xf>
    <xf numFmtId="0" fontId="2" fillId="0" borderId="8" xfId="1" applyNumberFormat="1" applyFont="1" applyBorder="1" applyAlignment="1">
      <alignment horizontal="left" vertical="top" wrapText="1"/>
    </xf>
    <xf numFmtId="0" fontId="10" fillId="2" borderId="0" xfId="1" applyNumberFormat="1" applyFont="1" applyFill="1" applyAlignment="1">
      <alignment horizontal="center" vertical="center" wrapText="1"/>
    </xf>
    <xf numFmtId="0" fontId="1" fillId="0" borderId="1" xfId="1" applyNumberFormat="1" applyFont="1" applyBorder="1" applyAlignment="1">
      <alignment horizontal="left" vertical="center" wrapText="1"/>
    </xf>
    <xf numFmtId="0" fontId="2" fillId="4" borderId="9" xfId="1" applyNumberFormat="1" applyFont="1" applyFill="1" applyBorder="1" applyAlignment="1">
      <alignment vertical="center" wrapText="1"/>
    </xf>
    <xf numFmtId="49" fontId="11" fillId="4" borderId="10" xfId="1" applyNumberFormat="1" applyFont="1" applyFill="1" applyBorder="1" applyAlignment="1">
      <alignment horizontal="left" vertical="center"/>
    </xf>
    <xf numFmtId="49" fontId="11" fillId="4" borderId="10" xfId="1" applyNumberFormat="1" applyFont="1" applyFill="1" applyBorder="1" applyAlignment="1">
      <alignment horizontal="left" vertical="center" indent="2"/>
    </xf>
    <xf numFmtId="49" fontId="12" fillId="4" borderId="11" xfId="1" applyNumberFormat="1" applyFont="1" applyFill="1" applyBorder="1" applyAlignment="1">
      <alignment horizontal="center" vertical="top"/>
    </xf>
    <xf numFmtId="0" fontId="2" fillId="0" borderId="6" xfId="1" applyNumberFormat="1" applyFont="1" applyBorder="1" applyAlignment="1">
      <alignment horizontal="left" vertical="top" wrapText="1"/>
    </xf>
    <xf numFmtId="0" fontId="2" fillId="0" borderId="12" xfId="1" applyNumberFormat="1" applyFont="1" applyBorder="1" applyAlignment="1">
      <alignment vertical="center" wrapText="1"/>
    </xf>
    <xf numFmtId="49" fontId="11" fillId="0" borderId="12" xfId="1" applyNumberFormat="1" applyFont="1" applyBorder="1" applyAlignment="1">
      <alignment horizontal="left" vertical="center"/>
    </xf>
    <xf numFmtId="49" fontId="11" fillId="0" borderId="12" xfId="1" applyNumberFormat="1" applyFont="1" applyBorder="1" applyAlignment="1">
      <alignment horizontal="left" vertical="center" indent="2"/>
    </xf>
    <xf numFmtId="49" fontId="12" fillId="0" borderId="12" xfId="1" applyNumberFormat="1" applyFont="1" applyBorder="1" applyAlignment="1">
      <alignment horizontal="center" vertical="top"/>
    </xf>
    <xf numFmtId="0" fontId="2" fillId="0" borderId="0" xfId="1" applyNumberFormat="1" applyFont="1" applyAlignment="1">
      <alignment horizontal="right" vertical="top" wrapText="1"/>
    </xf>
    <xf numFmtId="0" fontId="2" fillId="0" borderId="0" xfId="1" applyNumberFormat="1" applyFont="1" applyAlignment="1">
      <alignment horizontal="left" vertical="top" wrapText="1"/>
    </xf>
    <xf numFmtId="49" fontId="2" fillId="0" borderId="0" xfId="1" applyNumberFormat="1" applyFont="1" applyAlignment="1">
      <alignment vertical="top" wrapText="1"/>
    </xf>
    <xf numFmtId="0" fontId="2" fillId="0" borderId="0" xfId="1" applyNumberFormat="1" applyFont="1" applyAlignment="1">
      <alignment vertical="top" wrapText="1"/>
    </xf>
    <xf numFmtId="0" fontId="5" fillId="0" borderId="0" xfId="1" applyNumberFormat="1" applyFont="1" applyAlignment="1">
      <alignment vertical="center" wrapText="1"/>
    </xf>
    <xf numFmtId="0" fontId="2" fillId="0" borderId="0" xfId="1" applyNumberFormat="1" applyFont="1" applyAlignment="1">
      <alignment horizontal="left" vertical="center" wrapText="1" indent="1"/>
    </xf>
    <xf numFmtId="0" fontId="2" fillId="0" borderId="8" xfId="1" applyNumberFormat="1" applyFont="1" applyBorder="1" applyAlignment="1">
      <alignment vertical="center" wrapText="1"/>
    </xf>
    <xf numFmtId="0" fontId="1" fillId="5" borderId="1" xfId="1" applyNumberFormat="1" applyFont="1" applyFill="1" applyBorder="1" applyAlignment="1">
      <alignment horizontal="center" vertical="center" wrapText="1"/>
    </xf>
    <xf numFmtId="0" fontId="1" fillId="0" borderId="11" xfId="1" applyNumberFormat="1" applyFont="1" applyBorder="1" applyAlignment="1">
      <alignment horizontal="center" vertical="center" wrapText="1"/>
    </xf>
    <xf numFmtId="164" fontId="1" fillId="3" borderId="11" xfId="1" applyNumberFormat="1" applyFont="1" applyFill="1" applyBorder="1" applyAlignment="1" applyProtection="1">
      <alignment horizontal="left" vertical="center" wrapText="1"/>
      <protection locked="0"/>
    </xf>
    <xf numFmtId="164" fontId="1" fillId="3" borderId="9" xfId="1" applyNumberFormat="1" applyFont="1" applyFill="1" applyBorder="1" applyAlignment="1" applyProtection="1">
      <alignment horizontal="left" vertical="center" wrapText="1"/>
      <protection locked="0"/>
    </xf>
    <xf numFmtId="0" fontId="2" fillId="6" borderId="1" xfId="1" applyNumberFormat="1" applyFont="1" applyFill="1" applyBorder="1" applyAlignment="1">
      <alignment horizontal="left" vertical="center" wrapText="1"/>
    </xf>
    <xf numFmtId="0" fontId="1" fillId="0" borderId="8" xfId="1" applyNumberFormat="1" applyFont="1" applyBorder="1" applyAlignment="1">
      <alignment horizontal="center" vertical="center" wrapText="1"/>
    </xf>
    <xf numFmtId="0" fontId="13" fillId="0" borderId="0" xfId="1" applyNumberFormat="1" applyFont="1" applyAlignment="1">
      <alignment vertical="center" wrapText="1"/>
    </xf>
    <xf numFmtId="49" fontId="11" fillId="4" borderId="13" xfId="1" applyNumberFormat="1" applyFont="1" applyFill="1" applyBorder="1" applyAlignment="1">
      <alignment horizontal="left" vertical="center"/>
    </xf>
    <xf numFmtId="4" fontId="1" fillId="3" borderId="1" xfId="1" applyNumberFormat="1" applyFont="1" applyFill="1" applyBorder="1" applyAlignment="1" applyProtection="1">
      <alignment horizontal="right" vertical="center" wrapText="1"/>
      <protection locked="0"/>
    </xf>
    <xf numFmtId="0" fontId="2" fillId="0" borderId="10" xfId="1" applyNumberFormat="1" applyFont="1" applyBorder="1" applyAlignment="1">
      <alignment horizontal="left" vertical="top" wrapText="1" indent="1"/>
    </xf>
    <xf numFmtId="0" fontId="14" fillId="0" borderId="0" xfId="1" applyNumberFormat="1" applyFont="1" applyAlignment="1">
      <alignment vertical="center" wrapText="1"/>
    </xf>
    <xf numFmtId="0" fontId="15" fillId="2" borderId="0" xfId="1" applyNumberFormat="1" applyFont="1" applyFill="1" applyAlignment="1">
      <alignment horizontal="center" vertical="center" wrapText="1"/>
    </xf>
    <xf numFmtId="0" fontId="1" fillId="2" borderId="9" xfId="1" applyNumberFormat="1" applyFont="1" applyFill="1" applyBorder="1" applyAlignment="1">
      <alignment horizontal="right" vertical="center" wrapText="1" indent="1"/>
    </xf>
    <xf numFmtId="164" fontId="2" fillId="5" borderId="1" xfId="1" applyNumberFormat="1" applyFont="1" applyFill="1" applyBorder="1" applyAlignment="1">
      <alignment horizontal="left" vertical="center" wrapText="1" indent="1"/>
    </xf>
    <xf numFmtId="0" fontId="2" fillId="5" borderId="1" xfId="1" applyNumberFormat="1" applyFont="1" applyFill="1" applyBorder="1" applyAlignment="1">
      <alignment horizontal="left" vertical="center" wrapText="1" indent="1"/>
    </xf>
    <xf numFmtId="0" fontId="2" fillId="2" borderId="3" xfId="1" applyNumberFormat="1" applyFont="1" applyFill="1" applyBorder="1" applyAlignment="1">
      <alignment horizontal="center" vertical="center" wrapText="1"/>
    </xf>
    <xf numFmtId="0" fontId="1" fillId="0" borderId="3" xfId="1" applyNumberFormat="1" applyFont="1" applyBorder="1" applyAlignment="1">
      <alignment horizontal="center" vertical="center" wrapText="1"/>
    </xf>
    <xf numFmtId="0" fontId="2" fillId="2" borderId="9" xfId="1" applyNumberFormat="1" applyFont="1" applyFill="1" applyBorder="1" applyAlignment="1">
      <alignment horizontal="center" vertical="center" wrapText="1"/>
    </xf>
    <xf numFmtId="0" fontId="2" fillId="2" borderId="10" xfId="1" applyNumberFormat="1" applyFont="1" applyFill="1" applyBorder="1" applyAlignment="1">
      <alignment horizontal="center" vertical="center" wrapText="1"/>
    </xf>
    <xf numFmtId="0" fontId="2" fillId="2" borderId="11" xfId="1" applyNumberFormat="1" applyFont="1" applyFill="1" applyBorder="1" applyAlignment="1">
      <alignment horizontal="center" vertical="center" wrapText="1"/>
    </xf>
    <xf numFmtId="0" fontId="2" fillId="2" borderId="6" xfId="1" applyNumberFormat="1" applyFont="1" applyFill="1" applyBorder="1" applyAlignment="1">
      <alignment horizontal="center" vertical="center" wrapText="1"/>
    </xf>
    <xf numFmtId="0" fontId="1" fillId="0" borderId="6" xfId="1" applyNumberFormat="1" applyFont="1" applyBorder="1" applyAlignment="1">
      <alignment horizontal="center" vertical="center" wrapText="1"/>
    </xf>
    <xf numFmtId="0" fontId="1" fillId="0" borderId="9" xfId="1" applyNumberFormat="1" applyFont="1" applyBorder="1" applyAlignment="1">
      <alignment horizontal="center" vertical="center" wrapText="1"/>
    </xf>
    <xf numFmtId="0" fontId="1" fillId="0" borderId="11" xfId="1" applyNumberFormat="1" applyFont="1" applyBorder="1" applyAlignment="1">
      <alignment horizontal="center" vertical="center" wrapText="1"/>
    </xf>
    <xf numFmtId="49" fontId="16" fillId="2" borderId="0" xfId="1" applyNumberFormat="1" applyFont="1" applyFill="1" applyAlignment="1">
      <alignment horizontal="center" vertical="center" wrapText="1"/>
    </xf>
    <xf numFmtId="49" fontId="16" fillId="2" borderId="12" xfId="1" applyNumberFormat="1" applyFont="1" applyFill="1" applyBorder="1" applyAlignment="1">
      <alignment horizontal="center" vertical="center" wrapText="1"/>
    </xf>
    <xf numFmtId="49" fontId="1" fillId="2" borderId="3" xfId="1" applyNumberFormat="1" applyFont="1" applyFill="1" applyBorder="1" applyAlignment="1">
      <alignment horizontal="center" vertical="center" wrapText="1"/>
    </xf>
    <xf numFmtId="0" fontId="1" fillId="0" borderId="3" xfId="1" applyNumberFormat="1" applyFont="1" applyBorder="1" applyAlignment="1">
      <alignment horizontal="left" vertical="center" wrapText="1"/>
    </xf>
    <xf numFmtId="0" fontId="1" fillId="0" borderId="1" xfId="1" applyNumberFormat="1" applyFont="1" applyBorder="1" applyAlignment="1">
      <alignment horizontal="left" vertical="center" wrapText="1"/>
    </xf>
    <xf numFmtId="0" fontId="2" fillId="0" borderId="1" xfId="1" applyNumberFormat="1" applyFont="1" applyBorder="1" applyAlignment="1">
      <alignment horizontal="left" vertical="center" wrapText="1"/>
    </xf>
    <xf numFmtId="0" fontId="4" fillId="2" borderId="0" xfId="1" applyNumberFormat="1" applyFont="1" applyFill="1" applyAlignment="1">
      <alignment horizontal="center" vertical="top" wrapText="1"/>
    </xf>
    <xf numFmtId="49" fontId="1" fillId="2" borderId="1" xfId="1" applyNumberFormat="1" applyFont="1" applyFill="1" applyBorder="1" applyAlignment="1">
      <alignment horizontal="center" vertical="center" wrapText="1"/>
    </xf>
    <xf numFmtId="0" fontId="1" fillId="5" borderId="9" xfId="1" applyNumberFormat="1" applyFont="1" applyFill="1" applyBorder="1" applyAlignment="1">
      <alignment horizontal="left" vertical="center" wrapText="1" indent="1"/>
    </xf>
    <xf numFmtId="0" fontId="1" fillId="5" borderId="1" xfId="1" applyNumberFormat="1" applyFont="1" applyFill="1" applyBorder="1" applyAlignment="1">
      <alignment horizontal="left" vertical="center" wrapText="1" indent="1"/>
    </xf>
    <xf numFmtId="49" fontId="11" fillId="4" borderId="13" xfId="1" applyNumberFormat="1" applyFont="1" applyFill="1" applyBorder="1" applyAlignment="1">
      <alignment horizontal="left" vertical="center" indent="2"/>
    </xf>
    <xf numFmtId="0" fontId="4" fillId="2" borderId="14" xfId="1" applyNumberFormat="1" applyFont="1" applyFill="1" applyBorder="1" applyAlignment="1">
      <alignment horizontal="center" vertical="top" wrapText="1"/>
    </xf>
    <xf numFmtId="49" fontId="1" fillId="2" borderId="6" xfId="1" applyNumberFormat="1" applyFont="1" applyFill="1" applyBorder="1" applyAlignment="1">
      <alignment horizontal="center" vertical="center" wrapText="1"/>
    </xf>
    <xf numFmtId="0" fontId="1" fillId="5" borderId="6" xfId="1" applyNumberFormat="1" applyFont="1" applyFill="1" applyBorder="1" applyAlignment="1">
      <alignment horizontal="left" vertical="center" wrapText="1" indent="1"/>
    </xf>
    <xf numFmtId="0" fontId="2" fillId="0" borderId="1" xfId="1" applyNumberFormat="1" applyFont="1" applyBorder="1" applyAlignment="1">
      <alignment vertical="top" wrapText="1"/>
    </xf>
    <xf numFmtId="49" fontId="1" fillId="2" borderId="9" xfId="1" applyNumberFormat="1" applyFont="1" applyFill="1" applyBorder="1" applyAlignment="1">
      <alignment horizontal="center" vertical="center" wrapText="1"/>
    </xf>
    <xf numFmtId="0" fontId="2" fillId="0" borderId="1" xfId="1" applyNumberFormat="1" applyFont="1" applyBorder="1" applyAlignment="1">
      <alignment vertical="center" wrapText="1"/>
    </xf>
    <xf numFmtId="0" fontId="2" fillId="0" borderId="8" xfId="1" applyNumberFormat="1" applyFont="1" applyBorder="1" applyAlignment="1">
      <alignment horizontal="left" vertical="top" wrapText="1"/>
    </xf>
    <xf numFmtId="0" fontId="2" fillId="0" borderId="3" xfId="1" applyNumberFormat="1" applyFont="1" applyBorder="1" applyAlignment="1">
      <alignment vertical="top" wrapText="1"/>
    </xf>
    <xf numFmtId="0" fontId="4" fillId="0" borderId="0" xfId="1" applyNumberFormat="1" applyFont="1" applyAlignment="1">
      <alignment vertical="center" wrapText="1"/>
    </xf>
    <xf numFmtId="0" fontId="2" fillId="0" borderId="8" xfId="1" applyNumberFormat="1" applyFont="1" applyBorder="1" applyAlignment="1">
      <alignment vertical="center" wrapText="1"/>
    </xf>
    <xf numFmtId="49" fontId="2" fillId="0" borderId="12" xfId="1" applyNumberFormat="1" applyFont="1" applyBorder="1">
      <alignment vertical="top"/>
    </xf>
    <xf numFmtId="49" fontId="5" fillId="0" borderId="0" xfId="1" applyNumberFormat="1" applyFont="1">
      <alignment vertical="top"/>
    </xf>
    <xf numFmtId="0" fontId="14" fillId="0" borderId="0" xfId="1" applyNumberFormat="1" applyFont="1" applyAlignment="1">
      <alignment horizontal="right" vertical="top" wrapText="1"/>
    </xf>
    <xf numFmtId="0" fontId="3" fillId="0" borderId="0" xfId="1" applyNumberFormat="1" applyFont="1" applyAlignment="1">
      <alignment horizontal="center" vertical="center" wrapText="1"/>
    </xf>
    <xf numFmtId="49" fontId="3" fillId="0" borderId="0" xfId="1" applyNumberFormat="1" applyFont="1" applyAlignment="1">
      <alignment vertical="center" wrapText="1"/>
    </xf>
    <xf numFmtId="0" fontId="2" fillId="0" borderId="0" xfId="1" applyNumberFormat="1" applyFont="1" applyAlignment="1">
      <alignment horizontal="left" vertical="center" wrapText="1"/>
    </xf>
    <xf numFmtId="0" fontId="3" fillId="0" borderId="0" xfId="1" applyNumberFormat="1" applyFont="1" applyAlignment="1">
      <alignment horizontal="left" vertical="center" indent="1"/>
    </xf>
    <xf numFmtId="0" fontId="3" fillId="0" borderId="1" xfId="1" applyNumberFormat="1" applyFont="1" applyBorder="1" applyAlignment="1">
      <alignment horizontal="center" vertical="center"/>
    </xf>
    <xf numFmtId="0" fontId="3" fillId="0" borderId="0" xfId="1" applyNumberFormat="1" applyFont="1" applyAlignment="1">
      <alignment horizontal="center" vertical="center"/>
    </xf>
    <xf numFmtId="0" fontId="3" fillId="0" borderId="0" xfId="1" applyNumberFormat="1" applyFont="1" applyAlignment="1">
      <alignment horizontal="left" vertical="center" wrapText="1"/>
    </xf>
    <xf numFmtId="49" fontId="2" fillId="0" borderId="14" xfId="1" applyNumberFormat="1" applyFont="1" applyBorder="1">
      <alignment vertical="top"/>
    </xf>
    <xf numFmtId="0" fontId="2" fillId="2" borderId="1" xfId="1" applyNumberFormat="1" applyFont="1" applyFill="1" applyBorder="1" applyAlignment="1">
      <alignment horizontal="left" vertical="center" wrapText="1"/>
    </xf>
    <xf numFmtId="0" fontId="2" fillId="0" borderId="1" xfId="1" applyNumberFormat="1" applyFont="1" applyBorder="1" applyAlignment="1">
      <alignment horizontal="left" vertical="center" wrapText="1" indent="6"/>
    </xf>
    <xf numFmtId="0" fontId="2" fillId="5" borderId="9" xfId="1" applyNumberFormat="1" applyFont="1" applyFill="1" applyBorder="1" applyAlignment="1">
      <alignment horizontal="left" vertical="center" wrapText="1"/>
    </xf>
    <xf numFmtId="0" fontId="2" fillId="5" borderId="10" xfId="1" applyNumberFormat="1" applyFont="1" applyFill="1" applyBorder="1" applyAlignment="1">
      <alignment horizontal="left" vertical="center" wrapText="1"/>
    </xf>
    <xf numFmtId="0" fontId="2" fillId="5" borderId="11" xfId="1" applyNumberFormat="1" applyFont="1" applyFill="1" applyBorder="1" applyAlignment="1">
      <alignment horizontal="left" vertical="center" wrapText="1"/>
    </xf>
    <xf numFmtId="0" fontId="3" fillId="0" borderId="9" xfId="1" applyNumberFormat="1" applyFont="1" applyBorder="1" applyAlignment="1">
      <alignment horizontal="center" vertical="center"/>
    </xf>
    <xf numFmtId="0" fontId="2" fillId="0" borderId="0" xfId="1" applyNumberFormat="1" applyFont="1" applyAlignment="1">
      <alignment horizontal="center" vertical="center" wrapText="1"/>
    </xf>
    <xf numFmtId="0" fontId="17" fillId="2" borderId="0" xfId="1" applyNumberFormat="1" applyFont="1" applyFill="1" applyAlignment="1">
      <alignment horizontal="center" vertical="center" wrapText="1"/>
    </xf>
    <xf numFmtId="0" fontId="2" fillId="0" borderId="14" xfId="1" applyNumberFormat="1" applyFont="1" applyBorder="1" applyAlignment="1">
      <alignment vertical="center" wrapText="1"/>
    </xf>
    <xf numFmtId="0" fontId="2" fillId="2" borderId="1" xfId="1" applyNumberFormat="1" applyFont="1" applyFill="1" applyBorder="1" applyAlignment="1">
      <alignment horizontal="left" vertical="center" wrapText="1" indent="1"/>
    </xf>
    <xf numFmtId="0" fontId="10" fillId="0" borderId="0" xfId="1" applyNumberFormat="1" applyFont="1" applyAlignment="1">
      <alignment vertical="center" wrapText="1"/>
    </xf>
    <xf numFmtId="0" fontId="2" fillId="2" borderId="1" xfId="1" applyNumberFormat="1" applyFont="1" applyFill="1" applyBorder="1" applyAlignment="1">
      <alignment horizontal="left" vertical="center" wrapText="1" indent="2"/>
    </xf>
    <xf numFmtId="0" fontId="3" fillId="0" borderId="1" xfId="1" applyNumberFormat="1" applyFont="1" applyBorder="1" applyAlignment="1">
      <alignment horizontal="center" vertical="center" wrapText="1"/>
    </xf>
    <xf numFmtId="0" fontId="5" fillId="0" borderId="0" xfId="1" applyNumberFormat="1" applyFont="1" applyAlignment="1">
      <alignment horizontal="center" vertical="center" wrapText="1"/>
    </xf>
    <xf numFmtId="0" fontId="5" fillId="0" borderId="0" xfId="1" applyNumberFormat="1" applyFont="1" applyAlignment="1">
      <alignment horizontal="center" vertical="center" wrapText="1"/>
    </xf>
    <xf numFmtId="0" fontId="5" fillId="0" borderId="14" xfId="1" applyNumberFormat="1" applyFont="1" applyBorder="1" applyAlignment="1">
      <alignment horizontal="center" vertical="center" wrapText="1"/>
    </xf>
    <xf numFmtId="0" fontId="2" fillId="2" borderId="1" xfId="1" applyNumberFormat="1" applyFont="1" applyFill="1" applyBorder="1" applyAlignment="1">
      <alignment horizontal="left" vertical="center" wrapText="1" indent="4"/>
    </xf>
    <xf numFmtId="0" fontId="2" fillId="7" borderId="9" xfId="1" applyNumberFormat="1" applyFont="1" applyFill="1" applyBorder="1" applyAlignment="1" applyProtection="1">
      <alignment horizontal="left" vertical="center" wrapText="1"/>
      <protection locked="0"/>
    </xf>
    <xf numFmtId="0" fontId="2" fillId="7" borderId="10" xfId="1" applyNumberFormat="1" applyFont="1" applyFill="1" applyBorder="1" applyAlignment="1" applyProtection="1">
      <alignment horizontal="left" vertical="center" wrapText="1"/>
      <protection locked="0"/>
    </xf>
    <xf numFmtId="0" fontId="2" fillId="7" borderId="11" xfId="1" applyNumberFormat="1" applyFont="1" applyFill="1" applyBorder="1" applyAlignment="1" applyProtection="1">
      <alignment horizontal="left" vertical="center" wrapText="1"/>
      <protection locked="0"/>
    </xf>
    <xf numFmtId="49" fontId="2" fillId="7" borderId="9" xfId="1" applyNumberFormat="1" applyFont="1" applyFill="1" applyBorder="1" applyAlignment="1" applyProtection="1">
      <alignment horizontal="left" vertical="center" wrapText="1"/>
      <protection locked="0"/>
    </xf>
    <xf numFmtId="49" fontId="2" fillId="7" borderId="10" xfId="1" applyNumberFormat="1" applyFont="1" applyFill="1" applyBorder="1" applyAlignment="1" applyProtection="1">
      <alignment horizontal="left" vertical="center" wrapText="1"/>
      <protection locked="0"/>
    </xf>
    <xf numFmtId="49" fontId="2" fillId="7" borderId="11" xfId="1" applyNumberFormat="1" applyFont="1" applyFill="1" applyBorder="1" applyAlignment="1" applyProtection="1">
      <alignment horizontal="left" vertical="center" wrapText="1"/>
      <protection locked="0"/>
    </xf>
    <xf numFmtId="0" fontId="3" fillId="0" borderId="9" xfId="1" applyNumberFormat="1" applyFont="1" applyBorder="1" applyAlignment="1">
      <alignment horizontal="center" vertical="center" wrapText="1"/>
    </xf>
    <xf numFmtId="0" fontId="5" fillId="0" borderId="14" xfId="1" applyNumberFormat="1" applyFont="1" applyBorder="1" applyAlignment="1">
      <alignment vertical="center" wrapText="1"/>
    </xf>
    <xf numFmtId="0" fontId="2" fillId="2" borderId="1" xfId="1" applyNumberFormat="1" applyFont="1" applyFill="1" applyBorder="1" applyAlignment="1">
      <alignment horizontal="left" vertical="center" wrapText="1" indent="5"/>
    </xf>
    <xf numFmtId="0" fontId="2" fillId="6" borderId="9" xfId="1" applyNumberFormat="1" applyFont="1" applyFill="1" applyBorder="1" applyAlignment="1">
      <alignment horizontal="left" vertical="center" wrapText="1"/>
    </xf>
    <xf numFmtId="0" fontId="2" fillId="6" borderId="10" xfId="1" applyNumberFormat="1" applyFont="1" applyFill="1" applyBorder="1" applyAlignment="1">
      <alignment horizontal="left" vertical="center" wrapText="1"/>
    </xf>
    <xf numFmtId="0" fontId="2" fillId="6" borderId="11" xfId="1" applyNumberFormat="1" applyFont="1" applyFill="1" applyBorder="1" applyAlignment="1">
      <alignment horizontal="left" vertical="center" wrapText="1"/>
    </xf>
    <xf numFmtId="49" fontId="2" fillId="7" borderId="1" xfId="1" applyNumberFormat="1" applyFont="1" applyFill="1" applyBorder="1" applyAlignment="1" applyProtection="1">
      <alignment horizontal="left" vertical="center" wrapText="1" indent="6"/>
      <protection locked="0"/>
    </xf>
    <xf numFmtId="4" fontId="2" fillId="7" borderId="1" xfId="1" applyNumberFormat="1" applyFont="1" applyFill="1" applyBorder="1" applyAlignment="1" applyProtection="1">
      <alignment horizontal="right" vertical="center" wrapText="1"/>
      <protection locked="0"/>
    </xf>
    <xf numFmtId="165" fontId="2" fillId="7" borderId="1" xfId="1" applyNumberFormat="1" applyFont="1" applyFill="1" applyBorder="1" applyAlignment="1" applyProtection="1">
      <alignment horizontal="right" vertical="center" wrapText="1"/>
      <protection locked="0"/>
    </xf>
    <xf numFmtId="164" fontId="1" fillId="3" borderId="1" xfId="1" applyNumberFormat="1" applyFont="1" applyFill="1" applyBorder="1" applyAlignment="1" applyProtection="1">
      <alignment horizontal="center" vertical="center" wrapText="1"/>
      <protection locked="0"/>
    </xf>
    <xf numFmtId="49" fontId="2" fillId="6" borderId="1" xfId="1" applyNumberFormat="1" applyFont="1" applyFill="1" applyBorder="1" applyAlignment="1">
      <alignment horizontal="center" vertical="center" wrapText="1"/>
    </xf>
    <xf numFmtId="164" fontId="1" fillId="3" borderId="3" xfId="1" applyNumberFormat="1" applyFont="1" applyFill="1" applyBorder="1" applyAlignment="1" applyProtection="1">
      <alignment horizontal="center" vertical="center" wrapText="1"/>
      <protection locked="0"/>
    </xf>
    <xf numFmtId="4" fontId="2" fillId="0" borderId="4" xfId="1" applyNumberFormat="1" applyFont="1" applyBorder="1" applyAlignment="1">
      <alignment horizontal="right" vertical="center" wrapText="1"/>
    </xf>
    <xf numFmtId="49" fontId="2" fillId="0" borderId="1" xfId="1" applyNumberFormat="1" applyFont="1" applyBorder="1" applyAlignment="1">
      <alignment horizontal="left" vertical="center" wrapText="1"/>
    </xf>
    <xf numFmtId="4" fontId="2" fillId="0" borderId="1" xfId="1" applyNumberFormat="1" applyFont="1" applyBorder="1" applyAlignment="1">
      <alignment horizontal="right" vertical="center" wrapText="1"/>
    </xf>
    <xf numFmtId="4" fontId="5" fillId="0" borderId="1" xfId="1" applyNumberFormat="1" applyFont="1" applyBorder="1" applyAlignment="1">
      <alignment horizontal="center" vertical="center" wrapText="1"/>
    </xf>
    <xf numFmtId="49" fontId="1" fillId="3" borderId="1" xfId="1" applyNumberFormat="1" applyFont="1" applyFill="1" applyBorder="1" applyAlignment="1" applyProtection="1">
      <alignment horizontal="center" vertical="center" wrapText="1"/>
      <protection locked="0"/>
    </xf>
    <xf numFmtId="49" fontId="1" fillId="3" borderId="6" xfId="1" applyNumberFormat="1" applyFont="1" applyFill="1" applyBorder="1" applyAlignment="1" applyProtection="1">
      <alignment horizontal="center" vertical="center" wrapText="1"/>
      <protection locked="0"/>
    </xf>
    <xf numFmtId="4" fontId="2" fillId="0" borderId="7" xfId="1" applyNumberFormat="1" applyFont="1" applyBorder="1" applyAlignment="1">
      <alignment horizontal="right" vertical="center" wrapText="1"/>
    </xf>
    <xf numFmtId="49" fontId="8" fillId="4" borderId="9" xfId="1" applyNumberFormat="1" applyFont="1" applyFill="1" applyBorder="1" applyAlignment="1">
      <alignment horizontal="left" vertical="center"/>
    </xf>
    <xf numFmtId="49" fontId="11" fillId="4" borderId="10" xfId="1" applyNumberFormat="1" applyFont="1" applyFill="1" applyBorder="1" applyAlignment="1">
      <alignment horizontal="left" vertical="center" indent="5"/>
    </xf>
    <xf numFmtId="49" fontId="2" fillId="4" borderId="10" xfId="1" applyNumberFormat="1" applyFont="1" applyFill="1" applyBorder="1" applyAlignment="1">
      <alignment horizontal="center" vertical="center" wrapText="1"/>
    </xf>
    <xf numFmtId="49" fontId="11" fillId="4" borderId="10" xfId="1" applyNumberFormat="1" applyFont="1" applyFill="1" applyBorder="1" applyAlignment="1">
      <alignment horizontal="left" vertical="center" indent="4"/>
    </xf>
    <xf numFmtId="49" fontId="1" fillId="4" borderId="10" xfId="1" applyNumberFormat="1" applyFont="1" applyFill="1" applyBorder="1" applyAlignment="1">
      <alignment horizontal="center" vertical="center" wrapText="1"/>
    </xf>
    <xf numFmtId="49" fontId="4" fillId="0" borderId="0" xfId="1" applyNumberFormat="1" applyFont="1">
      <alignment vertical="top"/>
    </xf>
    <xf numFmtId="49" fontId="11" fillId="4" borderId="10" xfId="1" applyNumberFormat="1" applyFont="1" applyFill="1" applyBorder="1" applyAlignment="1">
      <alignment horizontal="left" vertical="center" indent="3"/>
    </xf>
    <xf numFmtId="0" fontId="5" fillId="0" borderId="0" xfId="1" applyNumberFormat="1" applyFont="1" applyAlignment="1">
      <alignment horizontal="left" vertical="center" indent="1"/>
    </xf>
    <xf numFmtId="0" fontId="5" fillId="0" borderId="0" xfId="1" applyNumberFormat="1" applyFont="1" applyAlignment="1">
      <alignment horizontal="center" vertical="center"/>
    </xf>
    <xf numFmtId="49" fontId="5" fillId="0" borderId="0" xfId="1" applyNumberFormat="1" applyFont="1" applyAlignment="1">
      <alignment horizontal="left" vertical="center"/>
    </xf>
    <xf numFmtId="49" fontId="18" fillId="0" borderId="0" xfId="1" applyNumberFormat="1" applyFont="1">
      <alignment vertical="top"/>
    </xf>
    <xf numFmtId="49" fontId="19" fillId="0" borderId="0" xfId="1" applyNumberFormat="1" applyFont="1" applyAlignment="1">
      <alignment horizontal="left" vertical="center"/>
    </xf>
    <xf numFmtId="49" fontId="5" fillId="0" borderId="0" xfId="1" applyNumberFormat="1" applyFont="1" applyAlignment="1">
      <alignment horizontal="left" vertical="center" indent="1"/>
    </xf>
    <xf numFmtId="49" fontId="5" fillId="0" borderId="0" xfId="1" applyNumberFormat="1" applyFont="1" applyAlignment="1">
      <alignment horizontal="center" vertical="center" wrapText="1"/>
    </xf>
    <xf numFmtId="4" fontId="3" fillId="0" borderId="1" xfId="1" applyNumberFormat="1" applyFont="1" applyBorder="1" applyAlignment="1">
      <alignment horizontal="right" vertical="center" wrapText="1"/>
    </xf>
    <xf numFmtId="165" fontId="3" fillId="0" borderId="1" xfId="1" applyNumberFormat="1" applyFont="1" applyBorder="1" applyAlignment="1">
      <alignment horizontal="right" vertical="center" wrapText="1"/>
    </xf>
    <xf numFmtId="164" fontId="3" fillId="0" borderId="1" xfId="1" applyNumberFormat="1" applyFont="1" applyBorder="1" applyAlignment="1">
      <alignment horizontal="center" vertical="center" wrapText="1"/>
    </xf>
    <xf numFmtId="49" fontId="3" fillId="0" borderId="1" xfId="1" applyNumberFormat="1" applyFont="1" applyBorder="1" applyAlignment="1">
      <alignment horizontal="center" vertical="center" wrapText="1"/>
    </xf>
    <xf numFmtId="49" fontId="3" fillId="0" borderId="1" xfId="1" applyNumberFormat="1" applyFont="1" applyBorder="1" applyAlignment="1">
      <alignment vertical="center" wrapText="1"/>
    </xf>
    <xf numFmtId="0" fontId="20" fillId="0" borderId="0" xfId="1" applyNumberFormat="1" applyFont="1" applyAlignment="1">
      <alignment vertical="center" wrapText="1"/>
    </xf>
    <xf numFmtId="0" fontId="21" fillId="0" borderId="0" xfId="1" applyNumberFormat="1" applyFont="1" applyAlignment="1">
      <alignment vertical="center" wrapText="1"/>
    </xf>
    <xf numFmtId="0" fontId="3" fillId="0" borderId="0" xfId="1" applyNumberFormat="1" applyFont="1" applyAlignment="1">
      <alignment vertical="center"/>
    </xf>
    <xf numFmtId="0" fontId="2" fillId="2" borderId="0" xfId="1" applyNumberFormat="1" applyFont="1" applyFill="1" applyAlignment="1">
      <alignment horizontal="left" vertical="center" wrapText="1"/>
    </xf>
    <xf numFmtId="0" fontId="2" fillId="0" borderId="12" xfId="1" applyNumberFormat="1" applyFont="1" applyBorder="1" applyAlignment="1">
      <alignment horizontal="left" vertical="top" wrapText="1" indent="1"/>
    </xf>
    <xf numFmtId="0" fontId="2" fillId="0" borderId="12" xfId="1" applyNumberFormat="1" applyFont="1" applyBorder="1" applyAlignment="1">
      <alignment horizontal="left" vertical="top" wrapText="1" indent="1"/>
    </xf>
    <xf numFmtId="0" fontId="2" fillId="0" borderId="13" xfId="1" applyNumberFormat="1" applyFont="1" applyBorder="1" applyAlignment="1">
      <alignment horizontal="left" vertical="center" wrapText="1" indent="1"/>
    </xf>
    <xf numFmtId="0" fontId="2" fillId="0" borderId="13" xfId="1" applyNumberFormat="1" applyFont="1" applyBorder="1" applyAlignment="1">
      <alignment horizontal="left" vertical="center" wrapText="1" indent="1"/>
    </xf>
    <xf numFmtId="0" fontId="1" fillId="0" borderId="0" xfId="1" applyNumberFormat="1" applyFont="1" applyAlignment="1">
      <alignment vertical="center"/>
    </xf>
    <xf numFmtId="0" fontId="1" fillId="2" borderId="1" xfId="1" applyNumberFormat="1" applyFont="1" applyFill="1" applyBorder="1" applyAlignment="1">
      <alignment horizontal="right" vertical="center" wrapText="1" indent="1"/>
    </xf>
    <xf numFmtId="0" fontId="1" fillId="0" borderId="10" xfId="1" applyNumberFormat="1" applyFont="1" applyBorder="1" applyAlignment="1">
      <alignment vertical="center"/>
    </xf>
    <xf numFmtId="0" fontId="2" fillId="0" borderId="0" xfId="1" applyNumberFormat="1" applyFont="1" applyAlignment="1">
      <alignment horizontal="right" vertical="center" wrapText="1"/>
    </xf>
    <xf numFmtId="0" fontId="2" fillId="2" borderId="13" xfId="1" applyNumberFormat="1" applyFont="1" applyFill="1" applyBorder="1" applyAlignment="1">
      <alignment vertical="center" wrapText="1"/>
    </xf>
    <xf numFmtId="0" fontId="10" fillId="0" borderId="13" xfId="1" applyNumberFormat="1" applyFont="1" applyBorder="1" applyAlignment="1">
      <alignment horizontal="center" vertical="center" wrapText="1"/>
    </xf>
    <xf numFmtId="0" fontId="2" fillId="0" borderId="1" xfId="1" applyNumberFormat="1" applyFont="1" applyBorder="1" applyAlignment="1">
      <alignment horizontal="center" vertical="center" wrapText="1"/>
    </xf>
    <xf numFmtId="0" fontId="2" fillId="2" borderId="1" xfId="1" applyNumberFormat="1" applyFont="1" applyFill="1" applyBorder="1" applyAlignment="1">
      <alignment horizontal="left" vertical="center" wrapText="1"/>
    </xf>
    <xf numFmtId="0" fontId="2" fillId="0" borderId="3" xfId="1" applyNumberFormat="1" applyFont="1" applyBorder="1" applyAlignment="1">
      <alignment vertical="center" wrapText="1"/>
    </xf>
    <xf numFmtId="0" fontId="1" fillId="2" borderId="9" xfId="1" applyNumberFormat="1" applyFont="1" applyFill="1" applyBorder="1" applyAlignment="1">
      <alignment horizontal="center" vertical="center" wrapText="1"/>
    </xf>
    <xf numFmtId="0" fontId="1" fillId="2" borderId="10" xfId="1" applyNumberFormat="1" applyFont="1" applyFill="1" applyBorder="1" applyAlignment="1">
      <alignment horizontal="center" vertical="center" wrapText="1"/>
    </xf>
    <xf numFmtId="0" fontId="1" fillId="2" borderId="11" xfId="1" applyNumberFormat="1" applyFont="1" applyFill="1" applyBorder="1" applyAlignment="1">
      <alignment horizontal="center" vertical="center" wrapText="1"/>
    </xf>
    <xf numFmtId="49" fontId="11" fillId="4" borderId="3" xfId="1" applyNumberFormat="1" applyFont="1" applyFill="1" applyBorder="1" applyAlignment="1">
      <alignment horizontal="center" vertical="center" textRotation="90" wrapText="1"/>
    </xf>
    <xf numFmtId="0" fontId="2" fillId="0" borderId="3" xfId="1" applyNumberFormat="1" applyFont="1" applyBorder="1" applyAlignment="1">
      <alignment horizontal="center" vertical="center" wrapText="1"/>
    </xf>
    <xf numFmtId="0" fontId="2" fillId="0" borderId="9" xfId="1" applyNumberFormat="1" applyFont="1" applyBorder="1" applyAlignment="1">
      <alignment horizontal="center" vertical="center" wrapText="1"/>
    </xf>
    <xf numFmtId="0" fontId="2" fillId="0" borderId="11" xfId="1" applyNumberFormat="1" applyFont="1" applyBorder="1" applyAlignment="1">
      <alignment horizontal="center" vertical="center" wrapText="1"/>
    </xf>
    <xf numFmtId="0" fontId="2" fillId="0" borderId="10" xfId="1" applyNumberFormat="1" applyFont="1" applyBorder="1" applyAlignment="1">
      <alignment horizontal="center" vertical="center" wrapText="1"/>
    </xf>
    <xf numFmtId="0" fontId="2" fillId="2" borderId="8" xfId="1" applyNumberFormat="1" applyFont="1" applyFill="1" applyBorder="1" applyAlignment="1">
      <alignment horizontal="center" vertical="center" wrapText="1"/>
    </xf>
    <xf numFmtId="49" fontId="11" fillId="4" borderId="8" xfId="1" applyNumberFormat="1" applyFont="1" applyFill="1" applyBorder="1" applyAlignment="1">
      <alignment horizontal="center" vertical="center" textRotation="90" wrapText="1"/>
    </xf>
    <xf numFmtId="0" fontId="2" fillId="0" borderId="6" xfId="1" applyNumberFormat="1" applyFont="1" applyBorder="1" applyAlignment="1">
      <alignment vertical="center" wrapText="1"/>
    </xf>
    <xf numFmtId="49" fontId="11" fillId="4" borderId="6" xfId="1" applyNumberFormat="1" applyFont="1" applyFill="1" applyBorder="1" applyAlignment="1">
      <alignment horizontal="center" vertical="center" textRotation="90" wrapText="1"/>
    </xf>
    <xf numFmtId="49" fontId="22" fillId="0" borderId="0" xfId="1" applyNumberFormat="1" applyFont="1" applyAlignment="1">
      <alignment vertical="center" wrapText="1"/>
    </xf>
    <xf numFmtId="0" fontId="23" fillId="2" borderId="0" xfId="1" applyNumberFormat="1" applyFont="1" applyFill="1" applyAlignment="1">
      <alignment vertical="center" wrapText="1"/>
    </xf>
    <xf numFmtId="0" fontId="18" fillId="2" borderId="0" xfId="1" applyNumberFormat="1" applyFont="1" applyFill="1" applyAlignment="1">
      <alignment vertical="center" wrapText="1"/>
    </xf>
    <xf numFmtId="49" fontId="24" fillId="2" borderId="12" xfId="1" applyNumberFormat="1" applyFont="1" applyFill="1" applyBorder="1" applyAlignment="1">
      <alignment horizontal="left" vertical="center" wrapText="1"/>
    </xf>
    <xf numFmtId="49" fontId="24" fillId="2" borderId="12" xfId="1" applyNumberFormat="1" applyFont="1" applyFill="1" applyBorder="1" applyAlignment="1">
      <alignment horizontal="center" vertical="center" wrapText="1"/>
    </xf>
    <xf numFmtId="0" fontId="5" fillId="2" borderId="12" xfId="1" applyNumberFormat="1" applyFont="1" applyFill="1" applyBorder="1" applyAlignment="1">
      <alignment horizontal="center" vertical="center" wrapText="1"/>
    </xf>
    <xf numFmtId="0" fontId="24" fillId="2" borderId="12" xfId="1" applyNumberFormat="1" applyFont="1" applyFill="1" applyBorder="1" applyAlignment="1">
      <alignment horizontal="center" vertical="center" wrapText="1"/>
    </xf>
    <xf numFmtId="0" fontId="24" fillId="2" borderId="12" xfId="1" applyNumberFormat="1" applyFont="1" applyFill="1" applyBorder="1" applyAlignment="1">
      <alignment horizontal="center" vertical="center" wrapText="1"/>
    </xf>
    <xf numFmtId="0" fontId="22" fillId="0" borderId="0" xfId="1" applyNumberFormat="1" applyFont="1" applyAlignment="1">
      <alignment vertical="center" wrapText="1"/>
    </xf>
    <xf numFmtId="49" fontId="0" fillId="0" borderId="0" xfId="1" applyNumberFormat="1" applyFont="1">
      <alignment vertical="top"/>
    </xf>
  </cellXfs>
  <cellStyles count="2">
    <cellStyle name="Обычный" xfId="0" builtinId="0"/>
    <cellStyle name="Обычный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0</xdr:col>
      <xdr:colOff>0</xdr:colOff>
      <xdr:row>4</xdr:row>
      <xdr:rowOff>0</xdr:rowOff>
    </xdr:from>
    <xdr:to>
      <xdr:col>3</xdr:col>
      <xdr:colOff>0</xdr:colOff>
      <xdr:row>4</xdr:row>
      <xdr:rowOff>247650</xdr:rowOff>
    </xdr:to>
    <xdr:pic>
      <xdr:nvPicPr>
        <xdr:cNvPr id="2" name="UNFREEZE_PANES" descr="update_org.png" hidden="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76200"/>
          <a:ext cx="200025" cy="247650"/>
        </a:xfrm>
        <a:prstGeom prst="rect">
          <a:avLst/>
        </a:prstGeom>
        <a:ln w="0">
          <a:noFill/>
          <a:prstDash val="soli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13</xdr:row>
      <xdr:rowOff>0</xdr:rowOff>
    </xdr:from>
    <xdr:to>
      <xdr:col>4</xdr:col>
      <xdr:colOff>0</xdr:colOff>
      <xdr:row>13</xdr:row>
      <xdr:rowOff>171450</xdr:rowOff>
    </xdr:to>
    <xdr:pic>
      <xdr:nvPicPr>
        <xdr:cNvPr id="2" name="UNFREEZE_PANES" descr="update_org.png" hidden="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76200"/>
          <a:ext cx="200025" cy="171450"/>
        </a:xfrm>
        <a:prstGeom prst="rect">
          <a:avLst/>
        </a:prstGeom>
        <a:ln w="0">
          <a:noFill/>
          <a:prstDash val="solid"/>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13</xdr:row>
      <xdr:rowOff>0</xdr:rowOff>
    </xdr:from>
    <xdr:to>
      <xdr:col>4</xdr:col>
      <xdr:colOff>0</xdr:colOff>
      <xdr:row>13</xdr:row>
      <xdr:rowOff>171450</xdr:rowOff>
    </xdr:to>
    <xdr:pic>
      <xdr:nvPicPr>
        <xdr:cNvPr id="2" name="UNFREEZE_PANES" descr="update_org.png" hidden="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76200"/>
          <a:ext cx="200025" cy="171450"/>
        </a:xfrm>
        <a:prstGeom prst="rect">
          <a:avLst/>
        </a:prstGeom>
        <a:ln w="0">
          <a:noFill/>
          <a:prstDash val="soli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rvfs-oren-vm.rvk.local\BudGet\&#1044;&#1077;&#1083;&#1086;%20&#8470;02-01-01%20&#1058;&#1072;&#1088;&#1080;&#1092;&#1085;&#1099;&#1077;%20&#1076;&#1077;&#1083;&#1072;%20&#1085;&#1072;%20&#1091;&#1089;&#1083;&#1091;&#1075;&#1080;%20&#1042;&#1057;%20&#1080;%20&#1042;&#1054;\&#1057;&#1090;&#1072;&#1085;&#1076;&#1072;&#1088;&#1090;&#1099;%20&#1088;&#1072;&#1089;&#1082;&#1088;&#1099;&#1090;&#1080;&#1103;%20&#1080;&#1085;&#1092;&#1086;&#1088;&#1084;&#1072;&#1094;&#1080;&#1080;\&#1064;&#1072;&#1073;&#1083;&#1086;&#1085;%20OPEN.INFO.REQUEST%20(&#1087;&#1088;&#1077;&#1076;&#1083;&#1086;&#1078;&#1077;&#1085;&#1080;&#1077;%20&#1086;&#1073;%20&#1091;&#1089;&#1090;&#1072;&#1085;&#1086;&#1074;&#1083;&#1077;&#1085;&#1080;&#1080;%20&#1090;&#1072;&#1088;&#1080;&#1092;&#1086;&#1074;)\2024\&#1053;&#1086;&#1103;&#1073;&#1088;&#1100;\PP108.OPEN.INFO.REQUEST.VOTV.EIAS%20&#1054;&#1088;&#1077;&#1085;&#1073;&#1091;&#1088;&#1075;_export.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t.sinyavskaya\Desktop\PP108.OPEN.INFO.REQUEST.VOTV.EIAS_export%20&#1055;&#1088;&#1080;&#1075;&#1086;&#1088;&#1086;&#1076;&#1085;&#1099;&#108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Титульный"/>
      <sheetName val="Список территорий"/>
      <sheetName val="Дифференциация"/>
      <sheetName val="Перечень тарифов"/>
      <sheetName val="Дифференциация тариф показатель"/>
      <sheetName val="Общая информация об организации"/>
      <sheetName val="Общая информация по ВД"/>
      <sheetName val="Виды объектов"/>
      <sheetName val="Сведения по территориям"/>
      <sheetName val="ТС. Т-ТЭ | &gt;=25МВт"/>
      <sheetName val="ТС. Т-ТЭ | ТСО"/>
      <sheetName val="ТС. Т-ТЭ | предел"/>
      <sheetName val="ТС. Т-ТЭ | индикат"/>
      <sheetName val="ТС. Резерв мощности"/>
      <sheetName val="ТС. Т-ТН"/>
      <sheetName val="ТС. Т-передача ТЭ"/>
      <sheetName val="ТС. Т-передача ТН"/>
      <sheetName val="ТС. Т-гор.вода"/>
      <sheetName val="ТС. Т-подкл"/>
      <sheetName val="ХВС. Т-пит"/>
      <sheetName val="ХВС. Т-тех"/>
      <sheetName val="ХВС. Т-транс"/>
      <sheetName val="ХВС. Т-подвоз"/>
      <sheetName val="ТС. Т-подкл(инд)"/>
      <sheetName val="ХВС. Т-подкл"/>
      <sheetName val="ВО. Т-во"/>
      <sheetName val="ВО. Т-транс"/>
      <sheetName val="ВО. Т-подкл"/>
      <sheetName val="ГВС. Т-гор.вода"/>
      <sheetName val="ГВС. Т-транс"/>
      <sheetName val="ГВС. Т-подкл"/>
      <sheetName val="Показатели ФХД"/>
      <sheetName val="Показатели ФХД &gt;20%"/>
      <sheetName val="Показатели ОТЭП"/>
      <sheetName val="Стандарты качества"/>
      <sheetName val="ТКО. Показатели ФХД"/>
      <sheetName val="ТКО. Транс. Показатели ФХД"/>
      <sheetName val="Показатели КНЭ"/>
      <sheetName val="Ограничения"/>
      <sheetName val="ИП"/>
      <sheetName val="ИП. Детализация"/>
      <sheetName val="ИП. Финансовый план"/>
      <sheetName val="ИП. КНЭ"/>
      <sheetName val="ТП"/>
      <sheetName val="Договоры"/>
      <sheetName val="Порядок ТП"/>
      <sheetName val="Предложение"/>
      <sheetName val="Сведения о закупках"/>
      <sheetName val="Потребительские характеристики"/>
      <sheetName val="TEHSHEET"/>
      <sheetName val="Орган регулирования"/>
      <sheetName val="Перечень организаций"/>
      <sheetName val="Дела об установлении тарифов"/>
      <sheetName val="Дела об утверждении ПУЦ"/>
      <sheetName val="Привлечение к ответственности"/>
      <sheetName val="ЭД"/>
      <sheetName val="Сведения об изменении"/>
      <sheetName val="Комментарии"/>
      <sheetName val="Проверка"/>
      <sheetName val="et_union_hor"/>
      <sheetName val="DATA_FORMS"/>
      <sheetName val="DATA_NPA"/>
      <sheetName val="Т-ТЭ | потр"/>
      <sheetName val="modMainProcedures"/>
      <sheetName val="modB_FHD"/>
      <sheetName val="modB_FHD20"/>
      <sheetName val="modB_KNE"/>
      <sheetName val="modIP_MAIN"/>
      <sheetName val="modIP_QRE"/>
      <sheetName val="modIP_DETAILED"/>
      <sheetName val="et_union_vert"/>
      <sheetName val="Легенда"/>
      <sheetName val="modfrmListIP"/>
      <sheetName val="modfrmActivity"/>
      <sheetName val="REESTR_ORG"/>
      <sheetName val="REESTR_MO"/>
      <sheetName val="REESTR_IP"/>
      <sheetName val="REESTR_OBJ_INFR"/>
      <sheetName val="REESTR_DS"/>
      <sheetName val="REESTR_VT"/>
      <sheetName val="REESTR_VED"/>
      <sheetName val="REESTR_MO_FILTER"/>
      <sheetName val="REESTR_LINK"/>
      <sheetName val="modSheetMain"/>
      <sheetName val="modfrmReportMode"/>
      <sheetName val="modfrmReestrObj"/>
      <sheetName val="AllSheetsInThisWorkbook"/>
      <sheetName val="modInfo"/>
    </sheetNames>
    <sheetDataSet>
      <sheetData sheetId="0">
        <row r="2">
          <cell r="B2" t="str">
            <v>Код отчёта: PP108.OPEN.INFO.REQUEST.VOTV.EIAS</v>
          </cell>
        </row>
        <row r="3">
          <cell r="B3" t="str">
            <v>Версия отчёта: 1.1.1</v>
          </cell>
        </row>
      </sheetData>
      <sheetData sheetId="1">
        <row r="7">
          <cell r="F7" t="str">
            <v>Оренбургская область</v>
          </cell>
        </row>
        <row r="11">
          <cell r="F11">
            <v>45658</v>
          </cell>
        </row>
        <row r="12">
          <cell r="F12">
            <v>51501</v>
          </cell>
        </row>
        <row r="13">
          <cell r="F13" t="str">
            <v/>
          </cell>
        </row>
        <row r="19">
          <cell r="F19">
            <v>45658</v>
          </cell>
        </row>
        <row r="21">
          <cell r="F21">
            <v>45409</v>
          </cell>
        </row>
        <row r="22">
          <cell r="F22" t="str">
            <v>№И.ОрВК-24042024-026 от 24.04.2024</v>
          </cell>
        </row>
        <row r="26">
          <cell r="F26">
            <v>45609</v>
          </cell>
        </row>
        <row r="27">
          <cell r="F27" t="str">
            <v>№ И.ОрВК-13.11.2024-055</v>
          </cell>
        </row>
        <row r="31">
          <cell r="F31" t="str">
            <v>ООО "Оренбург Водоканал"</v>
          </cell>
        </row>
        <row r="33">
          <cell r="F33" t="str">
            <v>5610077370</v>
          </cell>
        </row>
        <row r="34">
          <cell r="F34" t="str">
            <v>561001001</v>
          </cell>
        </row>
        <row r="41">
          <cell r="F41" t="str">
            <v>нет</v>
          </cell>
        </row>
      </sheetData>
      <sheetData sheetId="2">
        <row r="12">
          <cell r="F12" t="str">
            <v>ter_1</v>
          </cell>
          <cell r="G12" t="str">
            <v>Территория 1</v>
          </cell>
        </row>
        <row r="13">
          <cell r="F13" t="str">
            <v>486</v>
          </cell>
          <cell r="G13" t="str">
            <v>город Оренбург</v>
          </cell>
        </row>
        <row r="14">
          <cell r="G14" t="str">
            <v>Добавить МО</v>
          </cell>
        </row>
        <row r="15">
          <cell r="F15" t="str">
            <v>ter_5</v>
          </cell>
          <cell r="G15" t="str">
            <v>Территория 2</v>
          </cell>
        </row>
        <row r="16">
          <cell r="F16" t="str">
            <v>267</v>
          </cell>
          <cell r="G16" t="str">
            <v>Оренбургский муниципальный район</v>
          </cell>
        </row>
        <row r="17">
          <cell r="G17" t="str">
            <v>Добавить МО</v>
          </cell>
        </row>
        <row r="18">
          <cell r="G18" t="str">
            <v>Добавить территорию оказания услуг</v>
          </cell>
        </row>
      </sheetData>
      <sheetData sheetId="3">
        <row r="12">
          <cell r="O12" t="str">
            <v>ID_DIFF</v>
          </cell>
          <cell r="P12" t="str">
            <v>VD</v>
          </cell>
          <cell r="Q12" t="str">
            <v>AREA</v>
          </cell>
          <cell r="R12" t="str">
            <v>SYSTEM</v>
          </cell>
        </row>
        <row r="13">
          <cell r="O13" t="str">
            <v>diff_1</v>
          </cell>
          <cell r="P13">
            <v>0</v>
          </cell>
          <cell r="Q13" t="str">
            <v/>
          </cell>
          <cell r="R13" t="str">
            <v>без дифференциации</v>
          </cell>
        </row>
      </sheetData>
      <sheetData sheetId="4">
        <row r="13">
          <cell r="AC13" t="str">
            <v>pIns_PT_VTAR_A</v>
          </cell>
          <cell r="AD13" t="str">
            <v>pt_ntar_1</v>
          </cell>
          <cell r="AE13" t="str">
            <v>pt_ter_1</v>
          </cell>
          <cell r="AF13" t="str">
            <v>pt_cs_1</v>
          </cell>
          <cell r="AG13" t="str">
            <v>pt_ist_te_1</v>
          </cell>
          <cell r="AH13" t="str">
            <v>Тарифы на тепловую энергию (мощность), производимую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мегаватт и более</v>
          </cell>
          <cell r="AJ13" t="str">
            <v/>
          </cell>
          <cell r="AK13" t="str">
            <v/>
          </cell>
          <cell r="AL13" t="str">
            <v/>
          </cell>
          <cell r="AM13" t="str">
            <v/>
          </cell>
          <cell r="AN13">
            <v>0</v>
          </cell>
          <cell r="AO13" t="str">
            <v>.</v>
          </cell>
          <cell r="AP13" t="str">
            <v>..</v>
          </cell>
          <cell r="AQ13" t="str">
            <v>...</v>
          </cell>
        </row>
        <row r="18">
          <cell r="AC18" t="str">
            <v>pIns_PT_VTAR_B</v>
          </cell>
          <cell r="AD18" t="str">
            <v>pt_ntar_2</v>
          </cell>
          <cell r="AE18" t="str">
            <v>pt_ter_2</v>
          </cell>
          <cell r="AF18" t="str">
            <v>pt_cs_2</v>
          </cell>
          <cell r="AG18" t="str">
            <v>pt_ist_te_2</v>
          </cell>
          <cell r="AH18" t="str">
            <v/>
          </cell>
          <cell r="AJ18" t="str">
            <v/>
          </cell>
          <cell r="AK18" t="str">
            <v/>
          </cell>
          <cell r="AL18" t="str">
            <v/>
          </cell>
          <cell r="AM18" t="str">
            <v/>
          </cell>
          <cell r="AN18">
            <v>0</v>
          </cell>
          <cell r="AO18" t="str">
            <v>.</v>
          </cell>
          <cell r="AP18" t="str">
            <v>..</v>
          </cell>
          <cell r="AQ18" t="str">
            <v>...</v>
          </cell>
        </row>
        <row r="23">
          <cell r="AC23" t="str">
            <v>pIns_PT_VTAR_B</v>
          </cell>
          <cell r="AD23" t="str">
            <v>pt_ntar_2</v>
          </cell>
          <cell r="AE23" t="str">
            <v>pt_ter_2</v>
          </cell>
          <cell r="AF23" t="str">
            <v>pt_cs_2</v>
          </cell>
          <cell r="AG23" t="str">
            <v>pt_ist_te_2</v>
          </cell>
          <cell r="AH23" t="str">
            <v>Тарифы на тепловую энергию (мощность), поставляемую теплоснабжающими организациями потребителям, другим теплоснабжающим организациям</v>
          </cell>
          <cell r="AJ23" t="str">
            <v/>
          </cell>
          <cell r="AK23" t="str">
            <v/>
          </cell>
          <cell r="AL23" t="str">
            <v/>
          </cell>
          <cell r="AM23" t="str">
            <v/>
          </cell>
          <cell r="AN23">
            <v>0</v>
          </cell>
          <cell r="AO23" t="str">
            <v>.</v>
          </cell>
          <cell r="AP23" t="str">
            <v>..</v>
          </cell>
          <cell r="AQ23" t="str">
            <v>...</v>
          </cell>
        </row>
        <row r="28">
          <cell r="AC28" t="str">
            <v>pIns_PT_VTAR_C</v>
          </cell>
          <cell r="AD28" t="str">
            <v>pt_ntar_3</v>
          </cell>
          <cell r="AE28" t="str">
            <v>pt_ter_3</v>
          </cell>
          <cell r="AF28" t="str">
            <v>pt_cs_3</v>
          </cell>
          <cell r="AG28" t="str">
            <v>pt_ist_te_3</v>
          </cell>
          <cell r="AH28" t="str">
            <v>Тарифы на теплоноситель, поставляемый теплоснабжающими организациями потребителям, другим теплоснабжающим организациям</v>
          </cell>
          <cell r="AJ28" t="str">
            <v/>
          </cell>
          <cell r="AK28" t="str">
            <v/>
          </cell>
          <cell r="AL28" t="str">
            <v/>
          </cell>
          <cell r="AM28" t="str">
            <v/>
          </cell>
          <cell r="AN28">
            <v>0</v>
          </cell>
          <cell r="AO28" t="str">
            <v>.</v>
          </cell>
          <cell r="AP28" t="str">
            <v>..</v>
          </cell>
          <cell r="AQ28" t="str">
            <v>...</v>
          </cell>
        </row>
        <row r="33">
          <cell r="AC33" t="str">
            <v>pIns_PT_VTAR_D</v>
          </cell>
          <cell r="AD33" t="str">
            <v>pt_ntar_4</v>
          </cell>
          <cell r="AE33" t="str">
            <v>pt_ter_4</v>
          </cell>
          <cell r="AF33" t="str">
            <v>pt_cs_4</v>
          </cell>
          <cell r="AG33" t="str">
            <v>pt_ist_te_4</v>
          </cell>
          <cell r="AH33" t="str">
            <v>Тарифы на горячую воду, поставляемую теплоснабжающими организациями потребителям, другим теплоснабжающим организациям с использованием открытых систем теплоснабжения (горячего водоснабжения)</v>
          </cell>
          <cell r="AJ33" t="str">
            <v/>
          </cell>
          <cell r="AK33" t="str">
            <v/>
          </cell>
          <cell r="AL33" t="str">
            <v/>
          </cell>
          <cell r="AM33" t="str">
            <v/>
          </cell>
          <cell r="AN33">
            <v>0</v>
          </cell>
          <cell r="AO33" t="str">
            <v>.</v>
          </cell>
          <cell r="AP33" t="str">
            <v>..</v>
          </cell>
          <cell r="AQ33" t="str">
            <v>...</v>
          </cell>
        </row>
        <row r="38">
          <cell r="AC38" t="str">
            <v>pIns_PT_VTAR_E1</v>
          </cell>
          <cell r="AD38" t="str">
            <v>pt_ntar_5</v>
          </cell>
          <cell r="AE38" t="str">
            <v>pt_ter_5</v>
          </cell>
          <cell r="AF38" t="str">
            <v>pt_cs_5</v>
          </cell>
          <cell r="AG38" t="str">
            <v>pt_ist_te_5</v>
          </cell>
          <cell r="AH38" t="str">
            <v>Тарифы на услуги по передаче тепловой энергии</v>
          </cell>
          <cell r="AJ38" t="str">
            <v/>
          </cell>
          <cell r="AK38" t="str">
            <v/>
          </cell>
          <cell r="AL38" t="str">
            <v/>
          </cell>
          <cell r="AM38" t="str">
            <v/>
          </cell>
          <cell r="AN38">
            <v>0</v>
          </cell>
          <cell r="AO38" t="str">
            <v>.</v>
          </cell>
          <cell r="AP38" t="str">
            <v>..</v>
          </cell>
          <cell r="AQ38" t="str">
            <v>...</v>
          </cell>
        </row>
        <row r="43">
          <cell r="AC43" t="str">
            <v>pIns_PT_VTAR_E2</v>
          </cell>
          <cell r="AD43" t="str">
            <v>pt_ntar_6</v>
          </cell>
          <cell r="AE43" t="str">
            <v>pt_ter_6</v>
          </cell>
          <cell r="AF43" t="str">
            <v>pt_cs_6</v>
          </cell>
          <cell r="AG43" t="str">
            <v>pt_ist_te_6</v>
          </cell>
          <cell r="AH43" t="str">
            <v>Тарифы на услуги по передаче теплоносителя</v>
          </cell>
          <cell r="AJ43" t="str">
            <v/>
          </cell>
          <cell r="AK43" t="str">
            <v/>
          </cell>
          <cell r="AL43" t="str">
            <v/>
          </cell>
          <cell r="AM43" t="str">
            <v/>
          </cell>
          <cell r="AN43">
            <v>0</v>
          </cell>
          <cell r="AO43" t="str">
            <v>.</v>
          </cell>
          <cell r="AP43" t="str">
            <v>..</v>
          </cell>
          <cell r="AQ43" t="str">
            <v>...</v>
          </cell>
        </row>
        <row r="48">
          <cell r="AC48" t="str">
            <v>pIns_PT_VTAR_F</v>
          </cell>
          <cell r="AD48" t="str">
            <v>pt_ntar_7</v>
          </cell>
          <cell r="AE48" t="str">
            <v>pt_ter_7</v>
          </cell>
          <cell r="AF48" t="str">
            <v>pt_cs_7</v>
          </cell>
          <cell r="AG48" t="str">
            <v>pt_ist_te_7</v>
          </cell>
          <cell r="AH48" t="str">
            <v>Плата за услуги по поддержанию резервной тепловой мощности при отсутствии потребления тепловой энергии</v>
          </cell>
          <cell r="AJ48" t="str">
            <v/>
          </cell>
          <cell r="AK48" t="str">
            <v/>
          </cell>
          <cell r="AL48" t="str">
            <v/>
          </cell>
          <cell r="AM48" t="str">
            <v/>
          </cell>
          <cell r="AN48">
            <v>0</v>
          </cell>
          <cell r="AO48" t="str">
            <v>.</v>
          </cell>
          <cell r="AP48" t="str">
            <v>..</v>
          </cell>
          <cell r="AQ48" t="str">
            <v>...</v>
          </cell>
        </row>
        <row r="53">
          <cell r="AC53" t="str">
            <v>pIns_PT_VTAR_G</v>
          </cell>
          <cell r="AD53" t="str">
            <v>pt_ntar_8</v>
          </cell>
          <cell r="AE53" t="str">
            <v>pt_ter_8</v>
          </cell>
          <cell r="AF53" t="str">
            <v>pt_cs_8</v>
          </cell>
          <cell r="AG53" t="str">
            <v>pt_ist_te_8</v>
          </cell>
          <cell r="AH53" t="str">
            <v>Плата за подключение (технологическое присоединение) к системе теплоснабжения</v>
          </cell>
          <cell r="AJ53" t="str">
            <v/>
          </cell>
          <cell r="AK53" t="str">
            <v/>
          </cell>
          <cell r="AL53" t="str">
            <v/>
          </cell>
          <cell r="AM53" t="str">
            <v/>
          </cell>
          <cell r="AN53">
            <v>0</v>
          </cell>
          <cell r="AO53" t="str">
            <v>.</v>
          </cell>
          <cell r="AP53" t="str">
            <v>..</v>
          </cell>
          <cell r="AQ53" t="str">
            <v>...</v>
          </cell>
        </row>
        <row r="58">
          <cell r="AC58" t="str">
            <v>pIns_PT_VTAR_H</v>
          </cell>
          <cell r="AD58" t="str">
            <v>pt_ntar_20</v>
          </cell>
          <cell r="AE58" t="str">
            <v>pt_ter_20</v>
          </cell>
          <cell r="AF58" t="str">
            <v>pt_cs_20</v>
          </cell>
          <cell r="AG58" t="str">
            <v>pt_ist_te_20</v>
          </cell>
          <cell r="AH58" t="str">
            <v>Плата за подключение (технологическое присоединение) к системе теплоснабжения (индивидуальная)</v>
          </cell>
          <cell r="AJ58" t="str">
            <v/>
          </cell>
          <cell r="AK58" t="str">
            <v/>
          </cell>
          <cell r="AL58" t="str">
            <v/>
          </cell>
          <cell r="AM58" t="str">
            <v/>
          </cell>
          <cell r="AN58">
            <v>0</v>
          </cell>
          <cell r="AO58" t="str">
            <v>.</v>
          </cell>
          <cell r="AP58" t="str">
            <v>..</v>
          </cell>
          <cell r="AQ58" t="str">
            <v>...</v>
          </cell>
        </row>
        <row r="63">
          <cell r="AC63" t="str">
            <v>pIns_PT_VTAR_I</v>
          </cell>
          <cell r="AD63" t="str">
            <v>pt_ntar_21</v>
          </cell>
          <cell r="AE63" t="str">
            <v>pt_ter_21</v>
          </cell>
          <cell r="AF63" t="str">
            <v>pt_cs_21</v>
          </cell>
          <cell r="AG63" t="str">
            <v>pt_ist_te_21</v>
          </cell>
          <cell r="AH63" t="str">
            <v>Предельный уровень цены на тепловую энергию (мощность), поставляемую теплоснабжающими организациями потребителям</v>
          </cell>
          <cell r="AJ63" t="str">
            <v/>
          </cell>
          <cell r="AK63" t="str">
            <v/>
          </cell>
          <cell r="AL63" t="str">
            <v/>
          </cell>
          <cell r="AM63" t="str">
            <v/>
          </cell>
          <cell r="AN63">
            <v>0</v>
          </cell>
          <cell r="AO63" t="str">
            <v>.</v>
          </cell>
          <cell r="AP63" t="str">
            <v>..</v>
          </cell>
          <cell r="AQ63" t="str">
            <v>...</v>
          </cell>
        </row>
        <row r="79">
          <cell r="AC79" t="str">
            <v>pIns_PT_VTAR_A_COLDVSNA</v>
          </cell>
          <cell r="AD79" t="str">
            <v>pt_ntar_9</v>
          </cell>
          <cell r="AE79" t="str">
            <v>pt_ter_9</v>
          </cell>
          <cell r="AF79" t="str">
            <v>pt_cs_9</v>
          </cell>
          <cell r="AH79" t="str">
            <v>Тариф на питьевую воду (питьевое водоснабжение)</v>
          </cell>
          <cell r="AJ79" t="str">
            <v/>
          </cell>
          <cell r="AK79" t="str">
            <v/>
          </cell>
          <cell r="AL79" t="str">
            <v/>
          </cell>
          <cell r="AM79" t="str">
            <v/>
          </cell>
          <cell r="AN79">
            <v>0</v>
          </cell>
          <cell r="AO79" t="str">
            <v>.</v>
          </cell>
          <cell r="AP79" t="str">
            <v>..</v>
          </cell>
          <cell r="AQ79" t="str">
            <v>...</v>
          </cell>
        </row>
        <row r="84">
          <cell r="AC84" t="str">
            <v>pIns_PT_VTAR_B_COLDVSNA</v>
          </cell>
          <cell r="AD84" t="str">
            <v>pt_ntar_10</v>
          </cell>
          <cell r="AE84" t="str">
            <v>pt_ter_10</v>
          </cell>
          <cell r="AF84" t="str">
            <v>pt_cs_10</v>
          </cell>
          <cell r="AH84" t="str">
            <v>Тариф на техническую воду</v>
          </cell>
          <cell r="AJ84" t="str">
            <v/>
          </cell>
          <cell r="AK84" t="str">
            <v/>
          </cell>
          <cell r="AL84" t="str">
            <v/>
          </cell>
          <cell r="AM84" t="str">
            <v/>
          </cell>
          <cell r="AN84">
            <v>0</v>
          </cell>
          <cell r="AO84" t="str">
            <v>.</v>
          </cell>
          <cell r="AP84" t="str">
            <v>..</v>
          </cell>
          <cell r="AQ84" t="str">
            <v>...</v>
          </cell>
        </row>
        <row r="89">
          <cell r="AC89" t="str">
            <v>pIns_PT_VTAR_C_COLDVSNA</v>
          </cell>
          <cell r="AD89" t="str">
            <v>pt_ntar_11</v>
          </cell>
          <cell r="AE89" t="str">
            <v>pt_ter_11</v>
          </cell>
          <cell r="AF89" t="str">
            <v>pt_cs_11</v>
          </cell>
          <cell r="AH89" t="str">
            <v>Тариф на транспортировку воды</v>
          </cell>
          <cell r="AJ89" t="str">
            <v/>
          </cell>
          <cell r="AK89" t="str">
            <v/>
          </cell>
          <cell r="AL89" t="str">
            <v/>
          </cell>
          <cell r="AM89" t="str">
            <v/>
          </cell>
          <cell r="AN89">
            <v>0</v>
          </cell>
          <cell r="AO89" t="str">
            <v>.</v>
          </cell>
          <cell r="AP89" t="str">
            <v>..</v>
          </cell>
          <cell r="AQ89" t="str">
            <v>...</v>
          </cell>
        </row>
        <row r="94">
          <cell r="AC94" t="str">
            <v>pIns_PT_VTAR_D_COLDVSNA</v>
          </cell>
          <cell r="AD94" t="str">
            <v>pt_ntar_12</v>
          </cell>
          <cell r="AE94" t="str">
            <v>pt_ter_12</v>
          </cell>
          <cell r="AF94" t="str">
            <v>pt_cs_12</v>
          </cell>
          <cell r="AH94" t="str">
            <v>Тариф на подвоз воды</v>
          </cell>
          <cell r="AJ94" t="str">
            <v/>
          </cell>
          <cell r="AK94" t="str">
            <v/>
          </cell>
          <cell r="AL94" t="str">
            <v/>
          </cell>
          <cell r="AM94" t="str">
            <v/>
          </cell>
          <cell r="AN94">
            <v>0</v>
          </cell>
          <cell r="AO94" t="str">
            <v>.</v>
          </cell>
          <cell r="AP94" t="str">
            <v>..</v>
          </cell>
          <cell r="AQ94" t="str">
            <v>...</v>
          </cell>
        </row>
        <row r="99">
          <cell r="AC99" t="str">
            <v>pIns_PT_VTAR_E_COLDVSNA</v>
          </cell>
          <cell r="AD99" t="str">
            <v>pt_ntar_13</v>
          </cell>
          <cell r="AE99" t="str">
            <v>pt_ter_13</v>
          </cell>
          <cell r="AF99" t="str">
            <v>pt_cs_13</v>
          </cell>
          <cell r="AH99" t="str">
            <v>Тариф на подключение (технологическое присоединение) к централизованной системе холодного водоснабжения</v>
          </cell>
          <cell r="AJ99" t="str">
            <v/>
          </cell>
          <cell r="AK99" t="str">
            <v/>
          </cell>
          <cell r="AL99" t="str">
            <v/>
          </cell>
          <cell r="AM99" t="str">
            <v/>
          </cell>
          <cell r="AN99">
            <v>0</v>
          </cell>
          <cell r="AO99" t="str">
            <v>.</v>
          </cell>
          <cell r="AP99" t="str">
            <v>..</v>
          </cell>
          <cell r="AQ99" t="str">
            <v>...</v>
          </cell>
        </row>
        <row r="105">
          <cell r="AC105" t="str">
            <v>pIns_PT_VTAR_A_HOTVSNA</v>
          </cell>
          <cell r="AD105" t="str">
            <v>pt_ntar_14</v>
          </cell>
          <cell r="AE105" t="str">
            <v>pt_ter_14</v>
          </cell>
          <cell r="AF105" t="str">
            <v>pt_cs_14</v>
          </cell>
          <cell r="AH105" t="str">
            <v>Тариф на горячую воду (горячее водоснабжение)</v>
          </cell>
          <cell r="AJ105" t="str">
            <v/>
          </cell>
          <cell r="AK105" t="str">
            <v/>
          </cell>
          <cell r="AL105" t="str">
            <v/>
          </cell>
          <cell r="AM105" t="str">
            <v/>
          </cell>
          <cell r="AN105">
            <v>0</v>
          </cell>
          <cell r="AO105" t="str">
            <v>.</v>
          </cell>
          <cell r="AP105" t="str">
            <v>..</v>
          </cell>
          <cell r="AQ105" t="str">
            <v>...</v>
          </cell>
        </row>
        <row r="110">
          <cell r="AC110" t="str">
            <v>pIns_PT_VTAR_B_HOTVSNA</v>
          </cell>
          <cell r="AD110" t="str">
            <v>pt_ntar_15</v>
          </cell>
          <cell r="AE110" t="str">
            <v>pt_ter_15</v>
          </cell>
          <cell r="AF110" t="str">
            <v>pt_cs_15</v>
          </cell>
          <cell r="AH110" t="str">
            <v>Тариф на транспортировку горячей воды</v>
          </cell>
          <cell r="AJ110" t="str">
            <v/>
          </cell>
          <cell r="AK110" t="str">
            <v/>
          </cell>
          <cell r="AL110" t="str">
            <v/>
          </cell>
          <cell r="AM110" t="str">
            <v/>
          </cell>
          <cell r="AN110">
            <v>0</v>
          </cell>
          <cell r="AO110" t="str">
            <v>.</v>
          </cell>
          <cell r="AP110" t="str">
            <v>..</v>
          </cell>
          <cell r="AQ110" t="str">
            <v>...</v>
          </cell>
        </row>
        <row r="115">
          <cell r="AC115" t="str">
            <v>pIns_PT_VTAR_C_HOTVSNA</v>
          </cell>
          <cell r="AD115" t="str">
            <v>pt_ntar_16</v>
          </cell>
          <cell r="AE115" t="str">
            <v>pt_ter_16</v>
          </cell>
          <cell r="AF115" t="str">
            <v>pt_cs_16</v>
          </cell>
          <cell r="AH115" t="str">
            <v>Тариф на подключение (технологическое присоединение) к централизованной системе горячего водоснабжения</v>
          </cell>
          <cell r="AJ115" t="str">
            <v/>
          </cell>
          <cell r="AK115" t="str">
            <v/>
          </cell>
          <cell r="AL115" t="str">
            <v/>
          </cell>
          <cell r="AM115" t="str">
            <v/>
          </cell>
          <cell r="AN115">
            <v>0</v>
          </cell>
          <cell r="AO115" t="str">
            <v>.</v>
          </cell>
          <cell r="AP115" t="str">
            <v>..</v>
          </cell>
          <cell r="AQ115" t="str">
            <v>...</v>
          </cell>
        </row>
        <row r="121">
          <cell r="AC121" t="str">
            <v>pIns_PT_VTAR_A_VOTV</v>
          </cell>
          <cell r="AD121" t="str">
            <v>pt_ntar_17</v>
          </cell>
          <cell r="AE121" t="str">
            <v>pt_ter_17</v>
          </cell>
          <cell r="AF121" t="str">
            <v>pt_cs_17</v>
          </cell>
          <cell r="AH121" t="str">
            <v>Тариф на водоотведение</v>
          </cell>
          <cell r="AJ121" t="str">
            <v xml:space="preserve">Тариф на водоотведение
</v>
          </cell>
          <cell r="AK121" t="str">
            <v>без дифференциации</v>
          </cell>
          <cell r="AL121" t="str">
            <v>без дифференциации</v>
          </cell>
          <cell r="AM121" t="str">
            <v>без дифференциации</v>
          </cell>
          <cell r="AN121">
            <v>1</v>
          </cell>
          <cell r="AO121" t="str">
            <v>1.1</v>
          </cell>
          <cell r="AP121" t="str">
            <v>1.1.1</v>
          </cell>
          <cell r="AQ121" t="str">
            <v>1.1.1.1</v>
          </cell>
        </row>
        <row r="126">
          <cell r="AC126" t="str">
            <v>pIns_PT_VTAR_B_VOTV</v>
          </cell>
          <cell r="AD126" t="str">
            <v>pt_ntar_18</v>
          </cell>
          <cell r="AE126" t="str">
            <v>pt_ter_18</v>
          </cell>
          <cell r="AF126" t="str">
            <v>pt_cs_18</v>
          </cell>
          <cell r="AH126" t="str">
            <v>Тариф на транспортировку сточных вод</v>
          </cell>
          <cell r="AJ126" t="str">
            <v/>
          </cell>
          <cell r="AK126" t="str">
            <v/>
          </cell>
          <cell r="AL126" t="str">
            <v/>
          </cell>
          <cell r="AM126" t="str">
            <v/>
          </cell>
          <cell r="AN126">
            <v>0</v>
          </cell>
          <cell r="AO126" t="str">
            <v>.</v>
          </cell>
          <cell r="AP126" t="str">
            <v>..</v>
          </cell>
          <cell r="AQ126" t="str">
            <v>...</v>
          </cell>
        </row>
        <row r="131">
          <cell r="AC131" t="str">
            <v>pIns_PT_VTAR_C_VOTV</v>
          </cell>
          <cell r="AD131" t="str">
            <v>pt_ntar_19</v>
          </cell>
          <cell r="AE131" t="str">
            <v>pt_ter_19</v>
          </cell>
          <cell r="AF131" t="str">
            <v>pt_cs_19</v>
          </cell>
          <cell r="AH131" t="str">
            <v>Тариф на подключение (технологическое присоединение) к централизованной системе водоотведения</v>
          </cell>
          <cell r="AJ131" t="str">
            <v xml:space="preserve">Тариф на подключение (технологическое присоединение) к централизованной системе водоотведения
</v>
          </cell>
          <cell r="AK131" t="str">
            <v>без дифференциации</v>
          </cell>
          <cell r="AL131" t="str">
            <v>без дифференциации</v>
          </cell>
          <cell r="AM131" t="str">
            <v>без дифференциации</v>
          </cell>
          <cell r="AN131">
            <v>1</v>
          </cell>
          <cell r="AO131" t="str">
            <v>1.1</v>
          </cell>
          <cell r="AP131" t="str">
            <v>1.1.1</v>
          </cell>
          <cell r="AQ131" t="str">
            <v>1.1.1.1</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sheetData sheetId="27" refreshError="1"/>
      <sheetData sheetId="28" refreshError="1"/>
      <sheetData sheetId="29" refreshError="1"/>
      <sheetData sheetId="30" refreshError="1"/>
      <sheetData sheetId="31" refreshError="1"/>
      <sheetData sheetId="32">
        <row r="24">
          <cell r="I24" t="str">
            <v>diff_1</v>
          </cell>
        </row>
        <row r="66">
          <cell r="H66" t="str">
            <v>отсутствует</v>
          </cell>
          <cell r="I66" t="str">
            <v>отсутствует</v>
          </cell>
          <cell r="J66" t="str">
            <v/>
          </cell>
        </row>
        <row r="68">
          <cell r="H68" t="str">
            <v>отсутствует</v>
          </cell>
          <cell r="I68" t="str">
            <v>отсутствует</v>
          </cell>
          <cell r="J68" t="str">
            <v/>
          </cell>
        </row>
      </sheetData>
      <sheetData sheetId="33" refreshError="1"/>
      <sheetData sheetId="34" refreshError="1"/>
      <sheetData sheetId="35" refreshError="1"/>
      <sheetData sheetId="36" refreshError="1"/>
      <sheetData sheetId="37" refreshError="1"/>
      <sheetData sheetId="38" refreshError="1"/>
      <sheetData sheetId="39" refreshError="1"/>
      <sheetData sheetId="40">
        <row r="11">
          <cell r="AD11" t="str">
            <v>ip_1</v>
          </cell>
        </row>
        <row r="13">
          <cell r="G13" t="str">
            <v>Добавить инвестиционную программу</v>
          </cell>
        </row>
      </sheetData>
      <sheetData sheetId="41" refreshError="1"/>
      <sheetData sheetId="42" refreshError="1"/>
      <sheetData sheetId="43" refreshError="1"/>
      <sheetData sheetId="44" refreshError="1"/>
      <sheetData sheetId="45" refreshError="1"/>
      <sheetData sheetId="46" refreshError="1"/>
      <sheetData sheetId="47">
        <row r="75">
          <cell r="K75" t="str">
            <v>метод индексации установленных тарифов</v>
          </cell>
        </row>
        <row r="81">
          <cell r="K81" t="str">
            <v>метод экономически обоснованных расходов (затрат)</v>
          </cell>
        </row>
      </sheetData>
      <sheetData sheetId="48"/>
      <sheetData sheetId="49" refreshError="1"/>
      <sheetData sheetId="50">
        <row r="2">
          <cell r="C2">
            <v>2022</v>
          </cell>
          <cell r="F2" t="str">
            <v>I квартал</v>
          </cell>
          <cell r="H2" t="str">
            <v>ОСН</v>
          </cell>
          <cell r="O2" t="str">
            <v>вода</v>
          </cell>
          <cell r="P2" t="str">
            <v>первичное раскрытие информации</v>
          </cell>
          <cell r="Q2" t="str">
            <v>без дифференциации</v>
          </cell>
          <cell r="R2" t="str">
            <v>организации-перепродавцы</v>
          </cell>
          <cell r="AZ2" t="str">
            <v>Регулируемая организация</v>
          </cell>
          <cell r="BB2" t="str">
            <v>газ природный по регулируемой цене</v>
          </cell>
        </row>
        <row r="3">
          <cell r="C3">
            <v>2023</v>
          </cell>
          <cell r="F3" t="str">
            <v>II квартал</v>
          </cell>
          <cell r="H3" t="str">
            <v>УСН</v>
          </cell>
          <cell r="L3">
            <v>52</v>
          </cell>
          <cell r="O3" t="str">
            <v>пар</v>
          </cell>
          <cell r="P3" t="str">
            <v>изменения в раскрытой ранее информации</v>
          </cell>
          <cell r="Q3" t="str">
            <v>к коллектору источника тепловой энергии</v>
          </cell>
          <cell r="R3" t="str">
            <v>бюджетные организации</v>
          </cell>
          <cell r="AZ3" t="str">
            <v>Единая теплоснабжающая организация в ценовой зоне теплоснабжения</v>
          </cell>
          <cell r="BB3" t="str">
            <v>газ природный по нерегулируемой цене</v>
          </cell>
        </row>
        <row r="4">
          <cell r="C4">
            <v>2024</v>
          </cell>
          <cell r="F4" t="str">
            <v>III квартал</v>
          </cell>
          <cell r="H4" t="str">
            <v>ЕСХН</v>
          </cell>
          <cell r="L4">
            <v>0</v>
          </cell>
          <cell r="O4" t="str">
            <v>отборный пар, 1.2-2.5 кг/см2</v>
          </cell>
          <cell r="Q4" t="str">
            <v>к тепловой сети без дополнительного преобразования на тепловых пунктах, эксплуатируемых теплоснабжающей организацией</v>
          </cell>
          <cell r="R4" t="str">
            <v>население и приравненные категории</v>
          </cell>
          <cell r="AZ4" t="str">
            <v>Теплоснабжающая организация в ценовой зоне теплоснабжения</v>
          </cell>
          <cell r="BB4" t="str">
            <v>газ сжиженный</v>
          </cell>
        </row>
        <row r="5">
          <cell r="C5">
            <v>2025</v>
          </cell>
          <cell r="F5" t="str">
            <v>IV квартал</v>
          </cell>
          <cell r="H5" t="str">
            <v>ПСН</v>
          </cell>
          <cell r="L5">
            <v>0</v>
          </cell>
          <cell r="O5" t="str">
            <v>отборный пар, 2.5-7 кг/см2</v>
          </cell>
          <cell r="Q5" t="str">
            <v>к тепловой сети после тепловых пунктов (на тепловых пунктах), эксплуатируемых теплоснабжающей организацией</v>
          </cell>
          <cell r="R5" t="str">
            <v>прочие</v>
          </cell>
          <cell r="AZ5" t="str">
            <v>Теплосетевая организация в ценовой зоне теплоснабжения</v>
          </cell>
          <cell r="BB5" t="str">
            <v>газовый конденсат</v>
          </cell>
        </row>
        <row r="6">
          <cell r="C6">
            <v>2026</v>
          </cell>
          <cell r="H6" t="str">
            <v>НПД</v>
          </cell>
          <cell r="O6" t="str">
            <v>отборный пар, 7-13 кг/см2</v>
          </cell>
          <cell r="R6" t="str">
            <v>без дифференциации</v>
          </cell>
          <cell r="BB6" t="str">
            <v>гшз</v>
          </cell>
        </row>
        <row r="7">
          <cell r="H7" t="str">
            <v>налогообложение казённых учреждений</v>
          </cell>
          <cell r="O7" t="str">
            <v>отборный пар, &gt; 13 кг/см2</v>
          </cell>
          <cell r="BB7" t="str">
            <v>мазут</v>
          </cell>
        </row>
        <row r="8">
          <cell r="H8" t="str">
            <v>смешанное налогообложение</v>
          </cell>
          <cell r="O8" t="str">
            <v>острый и редуцированный пар</v>
          </cell>
          <cell r="AZ8" t="str">
            <v>по мероприятиям</v>
          </cell>
          <cell r="BB8" t="str">
            <v>нефть</v>
          </cell>
        </row>
        <row r="9">
          <cell r="O9" t="str">
            <v>горячая вода в системе централизованного теплоснабжения на отопление</v>
          </cell>
          <cell r="AZ9" t="str">
            <v>по группам мероприятий</v>
          </cell>
          <cell r="BB9" t="str">
            <v>дизельное топливо</v>
          </cell>
        </row>
        <row r="10">
          <cell r="O10" t="str">
            <v>горячая вода в системе централизованного теплоснабжения на горячее водоснабжение</v>
          </cell>
          <cell r="AZ10" t="str">
            <v>в целом на инвестиционную программу</v>
          </cell>
          <cell r="BB10" t="str">
            <v>уголь бурый</v>
          </cell>
        </row>
        <row r="11">
          <cell r="J11" t="str">
            <v>кВт*ч</v>
          </cell>
          <cell r="K11" t="str">
            <v>Торги/аукционы</v>
          </cell>
          <cell r="O11" t="str">
            <v>прочее</v>
          </cell>
          <cell r="BB11" t="str">
            <v>уголь каменный</v>
          </cell>
        </row>
        <row r="12">
          <cell r="J12" t="str">
            <v>МВт</v>
          </cell>
          <cell r="K12" t="str">
            <v>Прямые договора без торгов</v>
          </cell>
          <cell r="O12" t="str">
            <v>без дифференциации</v>
          </cell>
          <cell r="BB12" t="str">
            <v>торф</v>
          </cell>
        </row>
        <row r="13">
          <cell r="K13" t="str">
            <v>Прочее</v>
          </cell>
          <cell r="BB13" t="str">
            <v>дрова</v>
          </cell>
        </row>
        <row r="14">
          <cell r="BB14" t="str">
            <v>опил</v>
          </cell>
        </row>
        <row r="15">
          <cell r="J15" t="str">
            <v>тыс. Гкал</v>
          </cell>
          <cell r="AZ15" t="str">
            <v>по мероприятиям</v>
          </cell>
          <cell r="BB15" t="str">
            <v>отходы березовые</v>
          </cell>
        </row>
        <row r="16">
          <cell r="J16" t="str">
            <v>Гкал/ч</v>
          </cell>
          <cell r="AZ16" t="str">
            <v>по группам мероприятий</v>
          </cell>
          <cell r="BB16" t="str">
            <v>отходы осиновые</v>
          </cell>
        </row>
        <row r="17">
          <cell r="AZ17" t="str">
            <v>по мероприятиям и группам мероприятий</v>
          </cell>
          <cell r="BB17" t="str">
            <v>печное топливо</v>
          </cell>
        </row>
        <row r="18">
          <cell r="BB18" t="str">
            <v>пилеты</v>
          </cell>
        </row>
        <row r="19">
          <cell r="E19" t="str">
            <v>Тарифы на тепловую энергию (мощность), поставляемую теплоснабжающими организациями потребителям, другим теплоснабжающим организациям</v>
          </cell>
          <cell r="BB19" t="str">
            <v>смола</v>
          </cell>
        </row>
        <row r="20">
          <cell r="E20" t="str">
            <v>Тарифы на тепловую энергию (мощность), поставляемую потребителям теплоснабжающими организациями в соответствии с установленными предельными (минимальными и (или) максимальными) уровнями указанных тарифов</v>
          </cell>
          <cell r="BB20" t="str">
            <v>щепа</v>
          </cell>
        </row>
        <row r="21">
          <cell r="BB21" t="str">
            <v>горючий сланец</v>
          </cell>
        </row>
        <row r="22">
          <cell r="BB22" t="str">
            <v>керосин</v>
          </cell>
        </row>
        <row r="23">
          <cell r="BB23" t="str">
            <v>кислородно-водородная смесь</v>
          </cell>
        </row>
        <row r="24">
          <cell r="BB24" t="str">
            <v>электроэнергия (НН)</v>
          </cell>
        </row>
        <row r="25">
          <cell r="BB25" t="str">
            <v>электроэнергия (СН1)</v>
          </cell>
        </row>
        <row r="26">
          <cell r="BB26" t="str">
            <v>электроэнергия (СН2)</v>
          </cell>
        </row>
        <row r="27">
          <cell r="BB27" t="str">
            <v>электроэнергия (ВН)</v>
          </cell>
        </row>
        <row r="28">
          <cell r="BB28" t="str">
            <v>мощность</v>
          </cell>
        </row>
        <row r="29">
          <cell r="BB29" t="str">
            <v>прочее</v>
          </cell>
        </row>
        <row r="36">
          <cell r="E36" t="str">
            <v>VOTV</v>
          </cell>
          <cell r="F36" t="str">
            <v>водоотведения</v>
          </cell>
          <cell r="G36" t="str">
            <v>водоотведение</v>
          </cell>
        </row>
        <row r="44">
          <cell r="G44">
            <v>2024</v>
          </cell>
        </row>
        <row r="45">
          <cell r="E45" t="str">
            <v>R</v>
          </cell>
          <cell r="J45" t="str">
            <v>Предложение регулируемой организации об установлении тарифов в сфере водоотведения, информация о способах приобретения, стоимости и объемах товаров, необходимых для производства регулируемых товаров и (или) оказания регулируемых услуг</v>
          </cell>
          <cell r="K45" t="str">
            <v>Перечень муниципальных районов и муниципальных образований (территорий действия тарифа)</v>
          </cell>
        </row>
        <row r="46">
          <cell r="F46" t="str">
            <v>O</v>
          </cell>
          <cell r="G46" t="str">
            <v>01.01.2024</v>
          </cell>
          <cell r="H46" t="str">
            <v>31.12.2024</v>
          </cell>
          <cell r="I46" t="b">
            <v>1</v>
          </cell>
          <cell r="J46" t="str">
            <v>Общая информация о регулируемой организации (водоотведения)</v>
          </cell>
        </row>
        <row r="47">
          <cell r="F47" t="str">
            <v>Q</v>
          </cell>
          <cell r="G47" t="str">
            <v>01.01.2024</v>
          </cell>
          <cell r="H47" t="str">
            <v>31.12.2024</v>
          </cell>
          <cell r="I47" t="b">
            <v>1</v>
          </cell>
          <cell r="J47" t="str">
            <v>Информация о наличии (отсутствии) технической возможности подключения к централизованной системе водоотведения, а также о регистрации и ходе реализации заявок о подключении к централизованной системе водоотведения</v>
          </cell>
        </row>
        <row r="48">
          <cell r="F48" t="str">
            <v>B</v>
          </cell>
          <cell r="G48" t="str">
            <v>01.01.2024</v>
          </cell>
          <cell r="H48" t="str">
            <v>31.12.2024</v>
          </cell>
          <cell r="I48" t="b">
            <v>1</v>
          </cell>
          <cell r="J48" t="str">
            <v>Информация о показателях финансово-хозяйственной деятельности, об основных потребительских характеристиках регулируемых товаров и услуг, об инвестиционных программах</v>
          </cell>
        </row>
        <row r="49">
          <cell r="F49" t="str">
            <v>T</v>
          </cell>
          <cell r="G49" t="str">
            <v>01.01.2024</v>
          </cell>
          <cell r="H49" t="str">
            <v>31.12.2024</v>
          </cell>
          <cell r="I49" t="b">
            <v>1</v>
          </cell>
          <cell r="J49" t="str">
            <v>Информация об условиях, на которых осуществляется поставка товаров (оказание услуг) в сфере водоотведения</v>
          </cell>
        </row>
        <row r="50">
          <cell r="F50" t="str">
            <v>I</v>
          </cell>
          <cell r="G50" t="str">
            <v>01.01.2024</v>
          </cell>
          <cell r="H50" t="str">
            <v>31.12.2024</v>
          </cell>
          <cell r="I50" t="b">
            <v>1</v>
          </cell>
          <cell r="J50" t="str">
            <v>Информация об инвестиционных программах регулируемой организации в области водоотведения</v>
          </cell>
        </row>
        <row r="51">
          <cell r="F51" t="str">
            <v>R</v>
          </cell>
          <cell r="G51" t="str">
            <v>01.01.2025</v>
          </cell>
          <cell r="H51" t="str">
            <v>31.12.2040</v>
          </cell>
          <cell r="I51" t="b">
            <v>0</v>
          </cell>
          <cell r="J51" t="str">
            <v>Предложение регулируемой организации об установлении тарифов в сфере водоотведения, информация о способах приобретения, стоимости и объемах товаров, необходимых для производства регулируемых товаров и (или) оказания регулируемых услуг</v>
          </cell>
        </row>
        <row r="52">
          <cell r="F52" t="str">
            <v>P</v>
          </cell>
          <cell r="G52" t="str">
            <v>01.01.2025</v>
          </cell>
          <cell r="H52" t="str">
            <v>31.12.2040</v>
          </cell>
          <cell r="I52" t="b">
            <v>0</v>
          </cell>
          <cell r="J52" t="str">
            <v>Показатели, подлежащие раскрытию в сфере водоотведения (цены и тарифы)</v>
          </cell>
        </row>
        <row r="53">
          <cell r="F53" t="str">
            <v>ROIV</v>
          </cell>
          <cell r="G53" t="str">
            <v>01.01.2024</v>
          </cell>
          <cell r="H53" t="str">
            <v>31.12.2024</v>
          </cell>
          <cell r="I53" t="b">
            <v>1</v>
          </cell>
          <cell r="J53" t="str">
            <v>Показатели, подлежащие раскрытию органами регулирования</v>
          </cell>
        </row>
        <row r="97">
          <cell r="AZ97" t="str">
            <v>информация об органе регулирования и перечень организаций</v>
          </cell>
          <cell r="BA97" t="str">
            <v>в течение 30 дней со дня изменения такой информации</v>
          </cell>
        </row>
        <row r="98">
          <cell r="AZ98" t="str">
            <v>доклад о результатах правоприменительной практики</v>
          </cell>
          <cell r="BA98" t="str">
            <v>не позднее 3 дней со дня утверждения доклада</v>
          </cell>
        </row>
        <row r="99">
          <cell r="AZ99" t="str">
            <v>дата, время и место проведения заседания об установлении тарифов</v>
          </cell>
          <cell r="BA99" t="str">
            <v>не позднее чем за 10 дней до дня проведения заседания правления</v>
          </cell>
        </row>
        <row r="100">
          <cell r="AZ100" t="str">
            <v>информация о принятых решениях об установлении тарифов</v>
          </cell>
          <cell r="BA100" t="str">
            <v>в течение 7 рабочих дней со дня принятия соответствующего решения</v>
          </cell>
        </row>
        <row r="101">
          <cell r="AZ101" t="str">
            <v>информация о принятых решениях об утверждении предельного уровня цены на тепловую энергию (мощность)</v>
          </cell>
          <cell r="BA101" t="str">
            <v>в течение 10 дней со дня принятия соответствующего решения</v>
          </cell>
        </row>
        <row r="102">
          <cell r="AZ102" t="str">
            <v>протокол заседания правления</v>
          </cell>
          <cell r="BA102" t="str">
            <v>в течение 7 рабочих дней со дня принятия соответствующего решения</v>
          </cell>
        </row>
        <row r="103">
          <cell r="AZ103" t="str">
            <v>информация о привлечении к ответственности</v>
          </cell>
          <cell r="BA103" t="str">
            <v>до 30 апреля года, следующего за отчётным годом</v>
          </cell>
        </row>
        <row r="106">
          <cell r="AZ106" t="str">
            <v>тыс.руб./Гкал/ч</v>
          </cell>
        </row>
        <row r="107">
          <cell r="AZ107" t="str">
            <v>тыс.руб.</v>
          </cell>
        </row>
        <row r="108">
          <cell r="AZ108" t="str">
            <v>руб.</v>
          </cell>
        </row>
      </sheetData>
      <sheetData sheetId="51">
        <row r="12">
          <cell r="F12" t="str">
            <v>ООО "Оренбург Водоканал"</v>
          </cell>
        </row>
      </sheetData>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ow r="1">
          <cell r="D1" t="str">
            <v>HEAT</v>
          </cell>
          <cell r="E1" t="str">
            <v>COLDVSNA</v>
          </cell>
          <cell r="F1" t="str">
            <v>VOTV</v>
          </cell>
          <cell r="G1" t="str">
            <v>HOTVSNA</v>
          </cell>
          <cell r="H1" t="str">
            <v>TKO</v>
          </cell>
        </row>
        <row r="2">
          <cell r="D2" t="str">
            <v>16</v>
          </cell>
          <cell r="E2" t="str">
            <v>10</v>
          </cell>
          <cell r="F2" t="str">
            <v>10</v>
          </cell>
          <cell r="G2" t="str">
            <v>10</v>
          </cell>
        </row>
        <row r="3">
          <cell r="C3" t="str">
            <v>Форма 8. Информация о наличии (об отсутствии) технической возможности подключения (технологического присоединения) к централизованной системе водоотведения, а также о принятии и рассмотрении заявлений о заключении договоров о подключении (технологическом присоединении) к централизованной системе водоотведения</v>
          </cell>
          <cell r="D3" t="str">
            <v>Форма 14. Информация о наличии (об отсутствии) технической возможности подключения (технологического присоединения) к системе теплоснабжения, а также о принятии и ходе рассмотрения заявок на заключение договора о подключении (технологическом присоединении) к системе теплоснабжения</v>
          </cell>
          <cell r="E3" t="str">
            <v>Форма 8. Информация о наличии (об отсутствии) технической возможности подключения (технологического присоединения) к централизованной системе водоотведения, а также о принятии и рассмотрении заявлений о заключении договоров о подключении (технологическом присоединении) к централизованной системе водоотведения</v>
          </cell>
        </row>
        <row r="4">
          <cell r="C4" t="str">
            <v>Форма 1. Информация об организации, осуществляющей водоотведение (общая информация)</v>
          </cell>
          <cell r="D4" t="str">
            <v>Форма 1. Информация о единых теплоснабжающих организациях в системе теплоснабжения, теплоснабжающих организациях, которым не присвоен статус единой теплоснабжающей организации, и теплосетевых организациях, функционирующих в поселениях и городских округах, не отнесенных к ценовым зонам теплоснабжения, и в поселениях и городских округах, отнесенных к ценовым зонам теплоснабжения в соответствии с Федеральным законом от 27 июля 2010 г. N 190-ФЗ "О теплоснабжении", до окончания переходного периода в ценовых зонах теплоснабжения (далее - регулируемые организации); о единых теплоснабжающих организациях, теплоснабжающих организациях, которым не присвоен статус единой теплоснабжающей организации, и теплосетевых организациях, функционирующих в поселениях и городских округах, отнесенных к ценовым зонам теплоснабжения в соответствии с Федеральным законом от 27 июля 2010 г. N 190-ФЗ "О теплоснабжении", после окончания переходного периода в ценовых зонах теплоснабжения (далее соответственно - единые теплоснабжающие организации в ценовых зонах теплоснабжения, теплоснабжающие организации в ценовых зонах теплоснабжения и теплосетевые организации в ценовых зонах теплоснабжения) (общая информация)</v>
          </cell>
          <cell r="E4" t="str">
            <v>Форма 1. Информация об организации, осуществляющей водоотведение (общая информация)</v>
          </cell>
          <cell r="H4" t="str">
            <v>Форма 1. Информация об организации (общая информация)</v>
          </cell>
        </row>
        <row r="5">
          <cell r="C5" t="str">
            <v>Форма 9. Информация об условиях, на которых осуществляется поставка товаров (оказание услуг), тарифы на которые подлежат регулированию, и (или) условиях договоров о подключении (технологическом присоединении) к централизованной системе водоотведения</v>
          </cell>
          <cell r="D5" t="str">
            <v>Форма 15. Информация об условиях, на которых осуществляется поставка товаров (оказание услуг) в сфере теплоснабжения, цены (тарифы) на которые подлежат регулированию, и (или) условиях договоров о подключении (технологическом присоединении) к системе теплоснабжения, информация об условиях, на которых осуществляется поставка товаров (оказание услуг) по ценам, определяемым по соглашению сторон в соответствии с Федеральным законом от 27 июля 2010 г. N 190-ФЗ "О теплоснабжении", и (или) условиях договоров о подключении (технологическом присоединении) к системе теплоснабжения</v>
          </cell>
          <cell r="E5" t="str">
            <v>Форма 9. Информация об условиях, на которых осуществляется поставка товаров (оказание услуг), тарифы на которые подлежат регулированию, и (или) условиях договоров о подключении (технологическом присоединении) к централизованной системе водоотведения</v>
          </cell>
          <cell r="H5" t="str">
            <v>Форма 8. Информация об условиях, на которых осуществляется оказание услуг в области обращения с твердыми коммунальными отходами</v>
          </cell>
        </row>
        <row r="6">
          <cell r="C6" t="str">
            <v>Форма 4. Информация об основных показателях финансово-хозяйственной деятельности организации водоотведения, включая структуру основных производственных затрат (в части регулируемых видов деятельности в сфере водоотведения)</v>
          </cell>
          <cell r="D6" t="str">
            <v>Форма 8. Информация о товарах (об услугах), поставляемых (оказываемых) единой теплоснабжающей организацией в ценовых зонах теплоснабжения по регулируемым ценам (тарифам) в сфере теплоснабжения, информация о товарах (об услугах), поставляемых (оказываемых) теплоснабжающей организацией в ценовых зонах теплоснабжения и теплосетевой организацией в ценовых зонах теплоснабжения по регулируемым ценам (тарифам) в сфере теплоснабжения</v>
          </cell>
          <cell r="E6" t="str">
            <v>Форма 4. Информация об основных показателях финансово-хозяйственной деятельности организации водоотведения, включая структуру основных производственных затрат (в части регулируемых видов деятельности в сфере водоотведения)</v>
          </cell>
        </row>
        <row r="7">
          <cell r="C7" t="str">
            <v>Форма 5. Информация о расходах на капитальный и текущий ремонт основных средств, расходах на услуги производственного характера, оказываемые по договорам с организациями на проведение ремонтных работ в рамках технологического процесса</v>
          </cell>
          <cell r="D7" t="str">
            <v>Форма 11. Информация о расходах на капитальный и текущий ремонт основных средств</v>
          </cell>
          <cell r="E7" t="str">
            <v>Форма 5. Информация о расходах на капитальный и текущий ремонт основных средств, расходах на услуги производственного характера, оказываемые по договорам с организациями на проведение ремонтных работ в рамках технологического процесса</v>
          </cell>
        </row>
        <row r="8">
          <cell r="C8" t="str">
            <v>Форма 6. Информация об основных потребительских характеристиках товаров (услуг), тарифы на которые подлежат регулированию, и их соответствии установленным требованиям</v>
          </cell>
          <cell r="D8" t="str">
            <v>Форма 12. Информация об основных потребительских характеристиках товаров, услуг регулируемой организации, цены (тарифы) в сфере теплоснабжения на которые подлежат регулированию, об основных потребительских характеристиках товаров (услуг), поставляемых (оказываемых) единой теплоснабжающей организацией в ценовых зонах теплоснабжения, об основных потребительских характеристиках товаров (услуг), поставляемых (оказываемых) теплоснабжающей организацией в ценовых зонах теплоснабжения и теплосетевой организацией в ценовых зонах теплоснабжения</v>
          </cell>
          <cell r="E8" t="str">
            <v>Форма 6. Информация об основных потребительских характеристиках товаров (услуг), тарифы на которые подлежат регулированию, и их соответствии установленным требованиям</v>
          </cell>
        </row>
        <row r="9">
          <cell r="C9" t="str">
            <v>Форма 3. Информация об установленных тарифах на тепловую энергию (мощность), производимую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мегаватт и более, об установленных тарифах на тепловую энергию (мощность), поставляемую теплоснабжающими организациями потребителям, другим теплоснабжающим организациям, об установленной плате за услуги по поддержанию резервной тепловой мощности при отсутствии потребления тепловой энергии</v>
          </cell>
        </row>
        <row r="10">
          <cell r="C10" t="str">
            <v>Форма 4. Информация об установленных тарифах на теплоноситель, поставляемый теплоснабжающими организациями потребителям, другим теплоснабжающим организациям, об установленных тарифах на услуги по передаче тепловой энергии, теплоносителя, о тарифах на теплоноситель в виде воды, поставляемый единой теплоснабжающей организацией в ценовых зонах теплоснабжения потребителям и теплоснабжающими организациями в ценовых зонах теплоснабжения другим теплоснабжающим организациям с использованием открытых систем теплоснабжения (горячего водоснабжения), за исключением случая, предусмотренного пунктом 6 части 1 статьи 23 4 Федерального закона от 27 июля 2010 г. N 190-ФЗ "О теплоснабжении"</v>
          </cell>
        </row>
        <row r="11">
          <cell r="C11" t="str">
            <v>Форма 5. Информация об установленных тарифах на горячую воду, поставляемую теплоснабжающими организациями потребителям, другим теплоснабжающим организациям с использованием открытых систем теплоснабжения (горячего водоснабжения), о тарифах на горячую воду, поставляемую единой теплоснабжающей организацией в ценовых зонах теплоснабжения потребителям с использованием открытых систем теплоснабжения (горячего водоснабжения), установленных в виде формулы двухкомпонентного тарифа с использованием компонента на теплоноситель и компонента на тепловую энергию, в том числе о числовых значениях компонентов указанного тарифа</v>
          </cell>
        </row>
        <row r="12">
          <cell r="C12" t="str">
            <v>Форма 6. Информация об установленной плате за подключение (технологическое присоединение) к системе теплоснабжения, о плате за подключение (технологическое присоединение) к системе теплоснабжения, применяемой в случае, установленном частью 9 статьи 23 4 Федерального закона от 27 июля 2010 г. N 190-ФЗ "О теплоснабжении"</v>
          </cell>
        </row>
        <row r="13">
          <cell r="C13" t="str">
            <v>Форма 19. Информация о предложении регулируемой организации о расчетной величине тарифов в сфере теплоснабжения на очередной расчетный период регулирования</v>
          </cell>
        </row>
        <row r="14">
          <cell r="C14" t="str">
            <v>Форма 20. Информация о предложении регулируемой организации о расчетной величине тарифов на теплоноситель, поставляемый теплоснабжающими организациями потребителям, другим теплоснабжающим организациям, тарифов на услуги по передаче тепловой энергии, теплоносителя, о расчетной величине тарифов на теплоноситель в виде воды, поставляемый другим теплоснабжающим организациям в ценовых зонах теплоснабжения с использованием открытых систем теплоснабжения (горячего водоснабжения), за исключением случая, предусмотренного пунктом 6 части 1 статьи 23 4 Федерального закона от 27 июля 2010 г. N 190-ФЗ "О теплоснабжении"</v>
          </cell>
        </row>
        <row r="15">
          <cell r="C15" t="str">
            <v>Форма 21. Информация о предложении регулируемой организации о расчетной величине тарифов на горячую воду, поставляемую теплоснабжающими организациями потребителям, другим теплоснабжающим организациям с использованием открытых систем теплоснабжения (горячего водоснабжения), о расчетной величине тарифов на горячую воду, поставляемую единой теплоснабжающей организацией в ценовых зонах теплоснабжения потребителям с использованием открытых систем теплоснабжения (горячего водоснабжения), установленных в виде формулы двухкомпонентного тарифа с использованием компонента на теплоноситель и компонента на тепловую энергию, в том числе о числовых значениях компонентов указанного тарифа</v>
          </cell>
        </row>
        <row r="16">
          <cell r="C16" t="str">
            <v>Форма 22. Информация о предложении регулируемой организации о расчетной величине платы за подключение (технологическое присоединение) к системе теплоснабжения, о расчетной величине платы за подключение (технологическое присоединение) к системе теплоснабжения, применяемой в случае, установленном частью 9 статьи 23 4 Федерального закона от 27 июля 2010 г. N 190-ФЗ "О теплоснабжении"</v>
          </cell>
        </row>
        <row r="17">
          <cell r="C17" t="str">
            <v>Форма 2. Информация_x000D_
о тарифах в сфере холодного водоснабжения на товары (услуги) организации холодного водоснабжения, подлежащих регулированию</v>
          </cell>
        </row>
        <row r="18">
          <cell r="C18" t="str">
            <v>Форма 3. Информация об установленных тарифах на подключение (технологическое присоединение) к централизованной системе холодного водоснабжения</v>
          </cell>
        </row>
        <row r="19">
          <cell r="C19" t="str">
            <v>Форма 13. Информация о предложении организации холодного водоснабжения об установлении расчетной величины тарифов в сфере холодного водоснабжения</v>
          </cell>
        </row>
        <row r="20">
          <cell r="C20" t="str">
            <v>Форма 14. Информация о предложении организации холодного водоснабжения расчетной величины тарифов на подключение (технологическое присоединение) к централизованной системе холодного водоснабжения</v>
          </cell>
        </row>
        <row r="21">
          <cell r="C21" t="str">
            <v>Форма 2. Информация о тарифах в сфере горячего водоснабжения на товары (услуги) организации горячего водоснабжения, подлежащих регулированию</v>
          </cell>
        </row>
        <row r="22">
          <cell r="C22" t="str">
            <v>Форма 3. Информация об установленных тарифах на подключение (технологическое присоединение) к централизованной системе горячего водоснабжения</v>
          </cell>
        </row>
        <row r="23">
          <cell r="C23" t="str">
            <v>Форма 13. Информация о предложении организации горячего водоснабжения об установлении расчетной величины тарифов в сфере горячего водоснабжения на очередной период регулирования</v>
          </cell>
        </row>
        <row r="24">
          <cell r="C24" t="str">
            <v>Форма 14. Информация о предложении организации горячего водоснабжения расчетной величины тарифов на подключение (технологическое присоединение) к централизованной системе горячего водоснабжения</v>
          </cell>
        </row>
        <row r="25">
          <cell r="C25" t="str">
            <v>Форма 2. Информация о тарифах в сфере водоотведения на товары (услуги) организации водоотведения, подлежащих регулированию</v>
          </cell>
        </row>
        <row r="26">
          <cell r="C26" t="str">
            <v>Форма 3.  Информация об установленных тарифах на подключение (технологическое присоединение) к централизованной системе водоотведения</v>
          </cell>
        </row>
        <row r="27">
          <cell r="C27" t="str">
            <v>Форма 13. Информация о предложении организации водоотведения об установлении расчетной величины тарифов в сфере водоотведения на очередной период регулирования</v>
          </cell>
        </row>
        <row r="28">
          <cell r="C28" t="str">
            <v>Форма 14. Информация о предложении организации водоотведения расчетной величины тарифов на подключение к централизованной системе водоотведения</v>
          </cell>
        </row>
        <row r="29">
          <cell r="C29" t="str">
            <v>Форма 11. Информация о способах приобретения, стоимости и об объемах товаров (работ, услуг), необходимых организации водоотведения для производства товаров (оказания услуг) в сфере водоотведения, тарифы на которые подлежат регулированию</v>
          </cell>
          <cell r="D29" t="str">
            <v>Форма 17. Информация о способах приобретения, стоимости и об объемах товаров, необходимых регулируемой организации для производства товаров (оказания услуг) в сфере теплоснабжения, цены (тарифы) на которые подлежат регулированию, о способах приобретения, стоимости и об объемах товаров, необходимых для производства товаров и (или) оказания услуг единой теплоснабжающей организацией в ценовых зонах теплоснабжения, о способах приобретения, стоимости и об объемах товаров, необходимых для производства товаров и (или) оказания услуг теплоснабжающей организацией в ценовых зонах теплоснабжения и теплосетевой организацией в ценовых зонах теплоснабжения</v>
          </cell>
          <cell r="E29" t="str">
            <v>Форма 11. Информация о способах приобретения, стоимости и об объемах товаров (работ, услуг), необходимых организации водоотведения для производства товаров (оказания услуг) в сфере водоотведения, тарифы на которые подлежат регулированию</v>
          </cell>
          <cell r="H29" t="str">
            <v>Форма 9.  Информация о способах приобретения, стоимости и об объемах товаров, работ и услуг, необходимых организации для осуществления регулируемых видов деятельности</v>
          </cell>
        </row>
        <row r="30">
          <cell r="C30" t="str">
            <v>Форма 10. Информация о порядке выполнения технологических, технических и других мероприятий, связанных с подключением (технологическим присоединением) к централизованной системе водоотведения</v>
          </cell>
          <cell r="D30" t="str">
            <v>Форма 16. Информация о порядке выполнения технологических, технических и других мероприятий, связанных с подключением (технологическим присоединением) к системе теплоснабжения</v>
          </cell>
          <cell r="E30" t="str">
            <v>Форма 10. Информация о порядке выполнения технологических, технических и других мероприятий, связанных с подключением (технологическим присоединением) к централизованной системе водоотведения</v>
          </cell>
        </row>
        <row r="31">
          <cell r="C31" t="str">
            <v>Форма 1. Информация об организации, осуществляющей водоотведение (общая информация)</v>
          </cell>
          <cell r="D31" t="str">
            <v>Форма 2. Общая информация об объектах теплоснабжения регулируемой организации, единой теплоснабжающей организации в ценовых зонах теплоснабжения, теплоснабжающей организации в ценовых зонах теплоснабжения и теплосетевой организации в ценовых зонах теплоснабжения</v>
          </cell>
          <cell r="E31" t="str">
            <v>Форма 1. Информация об организации, осуществляющей водоотведение (общая информация)</v>
          </cell>
        </row>
        <row r="32">
          <cell r="C32" t="str">
            <v>Форма 7. Информация об инвестиционных программах организации водоотведения и отчетах об их исполнении</v>
          </cell>
          <cell r="D32" t="str">
            <v>Форма 13. Информация об инвестиционных программах регулируемой организации и отчетах об их исполнении, об инвестиционных программах единой теплоснабжающей организации в ценовых зонах теплоснабжения, разрабатываемых и утверждаемых в отношении видов деятельности, при осуществлении которых расчеты за товары (услуги) в сфере теплоснабжения осуществляются по регулируемым ценам (тарифам) в сфере теплоснабжения (за исключением деятельности по подключению (технологическому присоединению) к системе теплоснабжения), об инвестиционных программах теплоснабжающей организации в ценовых зонах теплоснабжения и теплосетевой организации в ценовых зонах теплоснабжения, разрабатываемых и утверждаемых в отношении видов деятельности, при осуществлении которых расчеты за товары (услуги) в сфере теплоснабжения осуществляются по регулируемым ценам (тарифам) в сфере теплоснабжения (за исключением деятельности по подключению (технологическому присоединению) к системе теплоснабжения)</v>
          </cell>
          <cell r="E32" t="str">
            <v>Форма 7. Информация об инвестиционных программах организации водоотведения и отчетах об их исполнении</v>
          </cell>
          <cell r="H32" t="str">
            <v>Форма 7. Информация об инвестиционных программах и отчетах об их реализации (в части регулируемых видов деятельности)</v>
          </cell>
        </row>
      </sheetData>
      <sheetData sheetId="62">
        <row r="2">
          <cell r="Z2" t="str">
            <v>HEAT</v>
          </cell>
          <cell r="AA2" t="str">
            <v>COLDVSNA</v>
          </cell>
          <cell r="AB2" t="str">
            <v>HOTVSNA</v>
          </cell>
          <cell r="AC2" t="str">
            <v>VOTV</v>
          </cell>
          <cell r="AD2" t="str">
            <v>TKO</v>
          </cell>
        </row>
        <row r="3">
          <cell r="N3" t="str">
            <v>В случае если регулируемыми организациями оказываются услуги по водоотведению по нескольким технологически не связанным между собой централизованным системам водоотведения, и если в отношении указанных систем устанавливаются различные тарифы в сфере водоотведения, то информация раскрывается отдельно по каждой централизованной системе водоотведения.</v>
          </cell>
          <cell r="Z3" t="str">
            <v>В случае если регулируемыми организациями, единой теплоснабжающей организацией в ценовых зонах теплоснабжения, теплоснабжающей организацией в ценовых зонах теплоснабжения и теплосетевой организацией в ценовых зонах теплоснабжения оказываются услуги по теплоснабжению по нескольким технологически не связанным между собой централизованным системам теплоснабжения, и если в отношении указанных систем устанавливаются различные тарифы в сфере теплоснабжения, то информация раскрывается отдельно по каждой централизованной системе теплоснабжения.</v>
          </cell>
          <cell r="AA3" t="str">
            <v>В случае если регулируемыми организациями оказываются услуги по холодному водоснабжению по нескольким технологически не связанным между собой централизованным системам холодного водоснабжения, и если в отношении указанных систем устанавливаются различные тарифы в сфере холодного водоснабжения, то информация раскрывается отдельно по каждой централизованной системе холодного водоснабжения.</v>
          </cell>
          <cell r="AB3" t="str">
            <v>В случае если регулируемыми организациями оказываются услуги по горячему водоснабжению по нескольким технологически не связанным между собой централизованным системам горячего водоснабжения, и если в отношении указанных систем устанавливаются различные тарифы в сфере горячего водоснабжения, то информация раскрывается отдельно по каждой централизованной системе горячего водоснабжения.</v>
          </cell>
          <cell r="AC3" t="str">
            <v>В случае если регулируемыми организациями оказываются услуги по водоотведению по нескольким технологически не связанным между собой централизованным системам водоотведения, и если в отношении указанных систем устанавливаются различные тарифы в сфере водоотведения, то информация раскрывается отдельно по каждой централизованной системе водоотведения.</v>
          </cell>
        </row>
        <row r="11">
          <cell r="M11" t="str">
            <v xml:space="preserve">Количество поданных заявлений </v>
          </cell>
          <cell r="N11" t="str">
            <v>Указывается количество поданных заявлений о заключении договоров о подключении (технологическом присоединении) к централизованной системе водоотведения в течение одного квартала.</v>
          </cell>
        </row>
        <row r="12">
          <cell r="M12" t="str">
            <v xml:space="preserve">Количество исполненных заявлений </v>
          </cell>
          <cell r="N12" t="str">
            <v>Указывается количество исполненных заявлений о заключении договоров о подключении (технологическом присоединении) к централизованной системе водоотведения в течение одного квартала.</v>
          </cell>
        </row>
        <row r="13">
          <cell r="M13" t="str">
            <v>Количество заявлений о заключении договоров о подключении (технологическом присоединении), по которым отказано в заключении договора о подключении (технологическом присоединении)</v>
          </cell>
          <cell r="N13" t="str">
            <v>Указывается количество заявлений о заключении договоров о подключении (технологическом присоединении) к централизованной системе водоотведения, по которым организацией водоотведения отказано в заключении договора о подключении (технологическом присоединении) к централизованной системе водоотведения с указанием причин, в течение одного квартала.</v>
          </cell>
        </row>
        <row r="14">
          <cell r="M14" t="str">
            <v>Причины отказа в заключении договора о подключении (технологическом присоединении) к централизованной системе водоотведения</v>
          </cell>
          <cell r="N14" t="str">
            <v>Указывается текстовое описание причин принятия решений._x000D_
Не заполняется в случае, если решения об отказе в течение отчетного периода не принимались.</v>
          </cell>
        </row>
        <row r="15">
          <cell r="M15" t="str">
            <v>Наличие свободной мощности (резерва мощности) на соответствующих объектах централизованных систем водоотведения в течение одного квартала, в том числе:</v>
          </cell>
          <cell r="N15" t="str">
            <v>Указывается наличие свободной мощности (резерв мощности) на соответствующих объектах централизованной системы водоотведения (совокупности централизованных систем водоотведения) в случае, если для них установлены одинаковые тарифы в сфере водоотведения.
В случае если регулируемыми организациями оказываются услуги водоотведения по нескольким технологически не связанным между собой централизованным системам водоотведения, и если в отношении указанных систем устанавливаются различные тарифы в сфере водоотведения, то информация раскрывается отдельно по каждой централизованной системе водоотведения.</v>
          </cell>
        </row>
        <row r="16">
          <cell r="N16" t="str">
            <v>Указывается наличие свободной мощности (резерв мощности) для централизованной системы водоотведения, тариф для которой не является отличным от тарифов других централизованных систем водоотведения регулируемой организации.
При использовании регулируемой организацией нескольких централизованных систем водоотведения информация о наличии свободной мощности (резерве мощности) на соответствующих объектах централизованных систем водоотведения публикуется в отношении каждой централизованной системы водоотведения в отдельных строках.</v>
          </cell>
        </row>
        <row r="18">
          <cell r="L18">
            <v>1</v>
          </cell>
          <cell r="M18" t="str">
            <v>Выручка от регулируемых видов деятельности в сфере водоотведения</v>
          </cell>
          <cell r="N18" t="str">
            <v>Указывается выручка с распределением по видам деятельности.</v>
          </cell>
          <cell r="O18">
            <v>1</v>
          </cell>
          <cell r="P18">
            <v>1</v>
          </cell>
          <cell r="Q18">
            <v>1</v>
          </cell>
          <cell r="R18">
            <v>1</v>
          </cell>
          <cell r="T18" t="str">
            <v>Выручка от регулируемого вида деятельности с распределением по видам деятельности</v>
          </cell>
          <cell r="U18" t="str">
            <v>Выручка от регулируемых видов деятельности в сфере холодного водоснабжения</v>
          </cell>
          <cell r="V18" t="str">
            <v>Выручка от регулируемых видов деятельности в сфере горячего водоснабжения</v>
          </cell>
          <cell r="W18" t="str">
            <v>Выручка от регулируемых видов деятельности в сфере водоотведения</v>
          </cell>
          <cell r="Z18" t="str">
            <v>Указывается выручка от регулируемого вида деятельности с распределением по видам деятельности.</v>
          </cell>
          <cell r="AA18" t="str">
            <v>Указывается выручка с распределением по видам деятельности.</v>
          </cell>
          <cell r="AB18" t="str">
            <v>Указывается выручка с распределением по видам деятельности.</v>
          </cell>
          <cell r="AC18" t="str">
            <v>Указывается выручка с распределением по видам деятельности.</v>
          </cell>
        </row>
        <row r="19">
          <cell r="L19">
            <v>2</v>
          </cell>
          <cell r="M19" t="str">
            <v>Себестоимость производимых товаров (оказываемых услуг) по регулируемым видам деятельности в сфере водоотведения, включая:</v>
          </cell>
          <cell r="N19" t="str">
            <v>Указывается суммарная себестоимость производимых товаров.</v>
          </cell>
          <cell r="O19">
            <v>2</v>
          </cell>
          <cell r="P19">
            <v>2</v>
          </cell>
          <cell r="Q19">
            <v>2</v>
          </cell>
          <cell r="R19">
            <v>2</v>
          </cell>
          <cell r="T19" t="str">
            <v>Себестоимость производимых товаров (оказываемых услуг) по регулируемому виду деятельности, включая:</v>
          </cell>
          <cell r="U19" t="str">
            <v>Себестоимость производимых товаров (оказываемых услуг) по регулируемым видам деятельности в сфере холодного водоснабжения, включая:</v>
          </cell>
          <cell r="V19" t="str">
            <v>Себестоимость производимых товаров (оказываемых услуг) по регулируемым видам деятельности в сфере горячего водоснабжения, включая:</v>
          </cell>
          <cell r="W19" t="str">
            <v>Себестоимость производимых товаров (оказываемых услуг) по регулируемым видам деятельности в сфере водоотведения, включая:</v>
          </cell>
          <cell r="Z19" t="str">
            <v>Указывается суммарная себестоимость производимых товаров.</v>
          </cell>
          <cell r="AA19" t="str">
            <v>Указывается суммарная себестоимость производимых товаров.</v>
          </cell>
          <cell r="AB19" t="str">
            <v>Указывается суммарная себестоимость производимых товаров.</v>
          </cell>
          <cell r="AC19" t="str">
            <v>Указывается суммарная себестоимость производимых товаров.</v>
          </cell>
        </row>
        <row r="20">
          <cell r="L20" t="str">
            <v>2.1</v>
          </cell>
          <cell r="M20" t="str">
            <v>Расходы на оплату услуг по приему, транспортировке и очистке сточных вод другими организациями</v>
          </cell>
          <cell r="N20" t="str">
            <v/>
          </cell>
          <cell r="O20" t="str">
            <v>2.1</v>
          </cell>
          <cell r="P20" t="str">
            <v>2.1</v>
          </cell>
          <cell r="Q20" t="str">
            <v>2.1</v>
          </cell>
          <cell r="R20" t="str">
            <v>2.1</v>
          </cell>
          <cell r="T20" t="str">
            <v>Расходы на приобретаемую тепловую энергию (мощность), теплоноситель</v>
          </cell>
          <cell r="U20" t="str">
            <v>Расходы на оплату холодной воды, приобретаемой у других организаций для последующей подачи потребителям</v>
          </cell>
          <cell r="V20" t="str">
            <v>Расходы на приобретаемую тепловую энергию (мощность), используемую для горячего водоснабжения</v>
          </cell>
          <cell r="W20" t="str">
            <v>Расходы на оплату услуг по приему, транспортировке и очистке сточных вод другими организациями</v>
          </cell>
        </row>
        <row r="21">
          <cell r="L21" t="str">
            <v/>
          </cell>
          <cell r="M21" t="str">
            <v/>
          </cell>
          <cell r="N21" t="str">
            <v/>
          </cell>
          <cell r="O21" t="str">
            <v>2.2</v>
          </cell>
          <cell r="T21" t="str">
            <v>Расходы на топливо с указанием по каждому виду топлива стоимости (за единицу объема), объема и способа его приобретения, стоимости его доставки</v>
          </cell>
          <cell r="Z21" t="str">
            <v>Указываются суммарные расходы на приобретение топлива всех видов.</v>
          </cell>
        </row>
        <row r="22">
          <cell r="L22" t="str">
            <v/>
          </cell>
          <cell r="M22" t="str">
            <v/>
          </cell>
          <cell r="N22" t="str">
            <v/>
          </cell>
          <cell r="Q22" t="str">
            <v>2.2</v>
          </cell>
          <cell r="V22" t="str">
            <v>Расходы на тепловую энергию, производимую с применением собственных источников и используемую для горячего водоснабжения</v>
          </cell>
        </row>
        <row r="23">
          <cell r="L23" t="str">
            <v/>
          </cell>
          <cell r="M23" t="str">
            <v/>
          </cell>
          <cell r="N23" t="str">
            <v/>
          </cell>
          <cell r="Q23" t="str">
            <v>2.3</v>
          </cell>
          <cell r="V23" t="str">
            <v>Расходы на приобретаемую холодную воду, используемую для горячего водоснабжения</v>
          </cell>
        </row>
        <row r="24">
          <cell r="L24" t="str">
            <v/>
          </cell>
          <cell r="M24" t="str">
            <v/>
          </cell>
          <cell r="N24" t="str">
            <v/>
          </cell>
          <cell r="Q24" t="str">
            <v>2.4</v>
          </cell>
          <cell r="V24" t="str">
            <v>Расходы на холодную воду, получаемую с применением собственных источников водозабора (скважин) и используемую для горячего водоснабжения</v>
          </cell>
        </row>
        <row r="25">
          <cell r="L25" t="str">
            <v>2.2</v>
          </cell>
          <cell r="M25" t="str">
            <v>Расходы на приобретаемую электрическую энергию (мощность), используемую в технологическом процессе</v>
          </cell>
          <cell r="N25" t="str">
            <v/>
          </cell>
          <cell r="O25" t="str">
            <v>2.3</v>
          </cell>
          <cell r="P25" t="str">
            <v>2.2</v>
          </cell>
          <cell r="Q25" t="str">
            <v>2.5</v>
          </cell>
          <cell r="R25" t="str">
            <v>2.2</v>
          </cell>
          <cell r="T25" t="str">
            <v>Расходы на приобретаемую электрическую энергию (мощность), используемую в технологическом процессе</v>
          </cell>
          <cell r="U25" t="str">
            <v>Расходы на приобретаемую электрическую энергию (мощность), используемую в технологическом процессе</v>
          </cell>
          <cell r="V25" t="str">
            <v>Расходы на приобретаемую электрическую энергию (мощность), используемую в технологическом процессе</v>
          </cell>
          <cell r="W25" t="str">
            <v>Расходы на приобретаемую электрическую энергию (мощность), используемую в технологическом процессе</v>
          </cell>
        </row>
        <row r="26">
          <cell r="L26" t="str">
            <v>2.2.1</v>
          </cell>
          <cell r="M26" t="str">
            <v>Средневзвешенная стоимость 1 кВт.ч (с учетом мощности)</v>
          </cell>
          <cell r="N26" t="str">
            <v/>
          </cell>
          <cell r="O26" t="str">
            <v>2.3.1</v>
          </cell>
          <cell r="P26" t="str">
            <v>2.2.1</v>
          </cell>
          <cell r="Q26" t="str">
            <v>2.5.1</v>
          </cell>
          <cell r="R26" t="str">
            <v>2.2.1</v>
          </cell>
          <cell r="T26" t="str">
            <v>Средневзвешенная стоимость 1 кВт.ч</v>
          </cell>
          <cell r="U26" t="str">
            <v>Средневзвешенная стоимость 1 кВт.ч (с учетом мощности)</v>
          </cell>
          <cell r="V26" t="str">
            <v>Средневзвешенная стоимость 1 кВт.ч (с учетом мощности)</v>
          </cell>
          <cell r="W26" t="str">
            <v>Средневзвешенная стоимость 1 кВт.ч (с учетом мощности)</v>
          </cell>
        </row>
        <row r="27">
          <cell r="L27" t="str">
            <v>2.2.2</v>
          </cell>
          <cell r="M27" t="str">
            <v>Объём приобретения электрической энергии</v>
          </cell>
          <cell r="N27" t="str">
            <v/>
          </cell>
          <cell r="O27" t="str">
            <v>2.3.2</v>
          </cell>
          <cell r="P27" t="str">
            <v>2.2.2</v>
          </cell>
          <cell r="Q27" t="str">
            <v>2.5.2</v>
          </cell>
          <cell r="R27" t="str">
            <v>2.2.2</v>
          </cell>
          <cell r="T27" t="str">
            <v>Объём приобретения электрической энергии</v>
          </cell>
          <cell r="U27" t="str">
            <v>Объём приобретения электрической энергии</v>
          </cell>
          <cell r="V27" t="str">
            <v>Объём приобретения электрической энергии</v>
          </cell>
          <cell r="W27" t="str">
            <v>Объём приобретения электрической энергии</v>
          </cell>
        </row>
        <row r="28">
          <cell r="L28" t="str">
            <v/>
          </cell>
          <cell r="M28" t="str">
            <v/>
          </cell>
          <cell r="N28" t="str">
            <v/>
          </cell>
          <cell r="O28" t="str">
            <v>2.4</v>
          </cell>
          <cell r="T28" t="str">
            <v>Расходы на приобретение холодной воды, используемой в технологическом процессе</v>
          </cell>
        </row>
        <row r="29">
          <cell r="L29" t="str">
            <v>2.3</v>
          </cell>
          <cell r="M29" t="str">
            <v>Расходы на химические реагенты, используемые в технологическом процессе</v>
          </cell>
          <cell r="N29" t="str">
            <v/>
          </cell>
          <cell r="O29" t="str">
            <v>2.5</v>
          </cell>
          <cell r="P29" t="str">
            <v>2.3</v>
          </cell>
          <cell r="R29" t="str">
            <v>2.3</v>
          </cell>
          <cell r="T29" t="str">
            <v>Расходы на  хим. реагенты, используемые в технологическом процессе</v>
          </cell>
          <cell r="U29" t="str">
            <v>Расходы на химические реагенты, используемые в технологическом процессе</v>
          </cell>
          <cell r="W29" t="str">
            <v>Расходы на химические реагенты, используемые в технологическом процессе</v>
          </cell>
        </row>
        <row r="30">
          <cell r="L30" t="str">
            <v>2.4</v>
          </cell>
          <cell r="M30" t="str">
            <v>Расходы на оплату труда и страховые взносы на обязательное социальное страхование, выплачиваемые из фонда оплаты труда основного производственного персонала, в том числе:</v>
          </cell>
          <cell r="N30" t="str">
            <v>Указывается общая сумма расходов на оплату труда и отчислений на социальные нужды основного производственного персонала.</v>
          </cell>
          <cell r="O30" t="str">
            <v>2.6</v>
          </cell>
          <cell r="P30" t="str">
            <v>2.4</v>
          </cell>
          <cell r="Q30" t="str">
            <v>2.6</v>
          </cell>
          <cell r="R30" t="str">
            <v>2.4</v>
          </cell>
          <cell r="T30" t="str">
            <v>Расходы на оплату труда и страховые взносы на обязательное социальное страхование, выплачиваемые из фонда оплаты труда основного производственного персонала, в том числе:</v>
          </cell>
          <cell r="U30" t="str">
            <v>Расходы на оплату труда и страховые взносы на обязательное социальное страхование, выплачиваемые из фонда оплаты труда основного производственного персонала, в том числе:</v>
          </cell>
          <cell r="V30" t="str">
            <v>Расходы на оплату труда и страховые взносы на обязательное социальное страхование, выплачиваемые из фонда оплаты труда основного производственного персонала, в том числе:</v>
          </cell>
          <cell r="W30" t="str">
            <v>Расходы на оплату труда и страховые взносы на обязательное социальное страхование, выплачиваемые из фонда оплаты труда основного производственного персонала, в том числе:</v>
          </cell>
          <cell r="AA30" t="str">
            <v>Указывается общая сумма расходов на оплату труда и отчислений на социальные нужды основного производственного персонала.</v>
          </cell>
          <cell r="AB30" t="str">
            <v>Указывается общая сумма расходов на оплату труда и отчислений на социальные нужды основного производственного персонала.</v>
          </cell>
          <cell r="AC30" t="str">
            <v>Указывается общая сумма расходов на оплату труда и отчислений на социальные нужды основного производственного персонала.</v>
          </cell>
        </row>
        <row r="31">
          <cell r="L31" t="str">
            <v>2.4.1</v>
          </cell>
          <cell r="M31" t="str">
            <v>Расходы на оплату труда основного производственного персонала</v>
          </cell>
          <cell r="N31" t="str">
            <v/>
          </cell>
          <cell r="O31" t="str">
            <v>2.6.1</v>
          </cell>
          <cell r="P31" t="str">
            <v>2.4.1</v>
          </cell>
          <cell r="Q31" t="str">
            <v>2.6.1</v>
          </cell>
          <cell r="R31" t="str">
            <v>2.4.1</v>
          </cell>
          <cell r="T31" t="str">
            <v>Расходы на оплату труда основного производственного персонала</v>
          </cell>
          <cell r="U31" t="str">
            <v>Расходы на оплату труда основного производственного персонала</v>
          </cell>
          <cell r="V31" t="str">
            <v>Расходы на оплату труда основного производственного персонала</v>
          </cell>
          <cell r="W31" t="str">
            <v>Расходы на оплату труда основного производственного персонала</v>
          </cell>
        </row>
        <row r="32">
          <cell r="L32" t="str">
            <v>2.4.2</v>
          </cell>
          <cell r="M32" t="str">
            <v>Страховые взносы на обязательное социальное страхование, выплачиваемые из фонда оплаты труда основного производственного персонала</v>
          </cell>
          <cell r="N32" t="str">
            <v/>
          </cell>
          <cell r="O32" t="str">
            <v>2.6.2</v>
          </cell>
          <cell r="P32" t="str">
            <v>2.4.2</v>
          </cell>
          <cell r="Q32" t="str">
            <v>2.6.2</v>
          </cell>
          <cell r="R32" t="str">
            <v>2.4.2</v>
          </cell>
          <cell r="T32" t="str">
            <v>Расходы на страховые взносы на обязательное социальное страхование, выплачиваемые из фонда оплаты труда основного производственного персонала</v>
          </cell>
          <cell r="U32" t="str">
            <v>Страховые взносы на обязательное социальное страхование, выплачиваемые из фонда оплаты труда основного производственного персонала</v>
          </cell>
          <cell r="V32" t="str">
            <v>Страховые взносы на обязательное социальное страхование, выплачиваемые из фонда оплаты труда основного производственного персонала</v>
          </cell>
          <cell r="W32" t="str">
            <v>Страховые взносы на обязательное социальное страхование, выплачиваемые из фонда оплаты труда основного производственного персонала</v>
          </cell>
        </row>
        <row r="33">
          <cell r="L33" t="str">
            <v>2.5</v>
          </cell>
          <cell r="M33" t="str">
            <v>Расходы на оплату труда и страховые взносы на обязательное социальное страхование, выплачиваемые из фонда оплаты труда административно-управленческого персонала</v>
          </cell>
          <cell r="N33" t="str">
            <v>Указывается общая сумма расходов на оплату труда и отчислений на социальные нужды административно-управленческого персонала.</v>
          </cell>
          <cell r="O33" t="str">
            <v>2.7</v>
          </cell>
          <cell r="P33" t="str">
            <v>2.5</v>
          </cell>
          <cell r="Q33" t="str">
            <v>2.7</v>
          </cell>
          <cell r="R33" t="str">
            <v>2.5</v>
          </cell>
          <cell r="T33" t="str">
            <v>Расходы на оплату труда и страховые взносы на обязательное социальное страхование, выплачиваемые из фонда оплаты труда административно-управленческого персонала:</v>
          </cell>
          <cell r="U33" t="str">
            <v>Расходы на оплату труда и страховые взносы на обязательное социальное страхование, выплачиваемые из фонда оплаты труда административно-управленческого персонала, в том числе:</v>
          </cell>
          <cell r="V33" t="str">
            <v>Расходы на оплату труда и страховые взносы на обязательное социальное страхование, выплачиваемые из фонда оплаты труда административно-управленческого персонала, в том числе:</v>
          </cell>
          <cell r="W33" t="str">
            <v>Расходы на оплату труда и страховые взносы на обязательное социальное страхование, выплачиваемые из фонда оплаты труда административно-управленческого персонала</v>
          </cell>
          <cell r="AA33" t="str">
            <v>Указывается общая сумма расходов на оплату труда и отчислений на социальные нужды административно-управленческого персонала.</v>
          </cell>
          <cell r="AB33" t="str">
            <v>Указывается общая сумма расходов на оплату труда и отчислений на социальные нужды административно-управленческого персонала.</v>
          </cell>
          <cell r="AC33" t="str">
            <v>Указывается общая сумма расходов на оплату труда и отчислений на социальные нужды административно-управленческого персонала.</v>
          </cell>
        </row>
        <row r="34">
          <cell r="L34" t="str">
            <v>2.5.1</v>
          </cell>
          <cell r="M34" t="str">
            <v>Расходы на оплату труда административно-управленческого персонала, в том числе:</v>
          </cell>
          <cell r="N34" t="str">
            <v/>
          </cell>
          <cell r="O34" t="str">
            <v>2.7.1</v>
          </cell>
          <cell r="P34" t="str">
            <v>2.5.1</v>
          </cell>
          <cell r="Q34" t="str">
            <v>2.7.1</v>
          </cell>
          <cell r="R34" t="str">
            <v>2.5.1</v>
          </cell>
          <cell r="T34" t="str">
            <v>Расходы на оплату труда административно-управленческого персонала</v>
          </cell>
          <cell r="U34" t="str">
            <v>Расходы на оплату труда административно-управленческого персонала</v>
          </cell>
          <cell r="V34" t="str">
            <v>Расходы на оплату труда административно-управленческого персонала</v>
          </cell>
          <cell r="W34" t="str">
            <v>Расходы на оплату труда административно-управленческого персонала, в том числе:</v>
          </cell>
        </row>
        <row r="35">
          <cell r="L35" t="str">
            <v>2.5.2</v>
          </cell>
          <cell r="M35" t="str">
            <v>Страховые взносы на обязательное социальное страхование, выплачиваемые из фонда оплаты труда административно-управленческого персонала</v>
          </cell>
          <cell r="N35" t="str">
            <v/>
          </cell>
          <cell r="O35" t="str">
            <v>2.7.2</v>
          </cell>
          <cell r="P35" t="str">
            <v>2.5.2</v>
          </cell>
          <cell r="Q35" t="str">
            <v>2.7.2</v>
          </cell>
          <cell r="R35" t="str">
            <v>2.5.2</v>
          </cell>
          <cell r="T35" t="str">
            <v>Расходы на страховые взносы на обязательное социальное страхование, выплачиваемые из фонда оплаты труда административно-управленческого персонала</v>
          </cell>
          <cell r="U35" t="str">
            <v>Страховые взносы на обязательное социальное страхование, выплачиваемые из фонда оплаты труда административно-управленческого персонала</v>
          </cell>
          <cell r="V35" t="str">
            <v>Страховые взносы на обязательное социальное страхование, выплачиваемые из фонда оплаты труда административно-управленческого персонала</v>
          </cell>
          <cell r="W35" t="str">
            <v>Страховые взносы на обязательное социальное страхование, выплачиваемые из фонда оплаты труда административно-управленческого персонала</v>
          </cell>
        </row>
        <row r="36">
          <cell r="L36" t="str">
            <v>2.6</v>
          </cell>
          <cell r="M36" t="str">
            <v>Расходы на амортизацию основных средств и нематериальных активов</v>
          </cell>
          <cell r="N36" t="str">
            <v/>
          </cell>
          <cell r="O36" t="str">
            <v>2.8</v>
          </cell>
          <cell r="P36" t="str">
            <v>2.6</v>
          </cell>
          <cell r="Q36" t="str">
            <v>2.8</v>
          </cell>
          <cell r="R36" t="str">
            <v>2.6</v>
          </cell>
          <cell r="T36" t="str">
            <v>Расходы на амортизацию основных средств и нематериальных активов</v>
          </cell>
          <cell r="U36" t="str">
            <v>Расходы на амортизацию основных средств и нематериальных активов</v>
          </cell>
          <cell r="V36" t="str">
            <v>Расходы на амортизацию основных средств и нематериальных активов</v>
          </cell>
          <cell r="W36" t="str">
            <v>Расходы на амортизацию основных средств и нематериальных активов</v>
          </cell>
        </row>
        <row r="37">
          <cell r="L37" t="str">
            <v>2.6.1</v>
          </cell>
          <cell r="M37" t="str">
            <v>Расходы на амортизацию основных средств</v>
          </cell>
          <cell r="N37" t="str">
            <v/>
          </cell>
          <cell r="O37" t="str">
            <v>2.8.1</v>
          </cell>
          <cell r="P37" t="str">
            <v>2.6.1</v>
          </cell>
          <cell r="Q37" t="str">
            <v>2.8.1</v>
          </cell>
          <cell r="R37" t="str">
            <v>2.6.1</v>
          </cell>
          <cell r="T37" t="str">
            <v>Расходы на амортизацию основных средств</v>
          </cell>
          <cell r="U37" t="str">
            <v>Расходы на амортизацию основных средств</v>
          </cell>
          <cell r="V37" t="str">
            <v>Расходы на амортизацию основных средств</v>
          </cell>
          <cell r="W37" t="str">
            <v>Расходы на амортизацию основных средств</v>
          </cell>
        </row>
        <row r="38">
          <cell r="L38" t="str">
            <v>2.6.2</v>
          </cell>
          <cell r="M38" t="str">
            <v>Расходы на амортизацию нематериальных активов</v>
          </cell>
          <cell r="N38" t="str">
            <v/>
          </cell>
          <cell r="O38" t="str">
            <v>2.8.2</v>
          </cell>
          <cell r="P38" t="str">
            <v>2.6.2</v>
          </cell>
          <cell r="Q38" t="str">
            <v>2.8.2</v>
          </cell>
          <cell r="R38" t="str">
            <v>2.6.2</v>
          </cell>
          <cell r="T38" t="str">
            <v>Расходы на амортизацию нематериальных активов</v>
          </cell>
          <cell r="U38" t="str">
            <v>Расходы на амортизацию нематериальных активов</v>
          </cell>
          <cell r="V38" t="str">
            <v>Расходы на амортизацию нематериальных активов</v>
          </cell>
          <cell r="W38" t="str">
            <v>Расходы на амортизацию нематериальных активов</v>
          </cell>
        </row>
        <row r="39">
          <cell r="L39" t="str">
            <v>2.7</v>
          </cell>
          <cell r="M39" t="str">
            <v>Расходы на аренду имущества, используемого для осуществления регулируемых видов деятельности в сфере водоотведения</v>
          </cell>
          <cell r="N39" t="str">
            <v/>
          </cell>
          <cell r="O39" t="str">
            <v>2.9</v>
          </cell>
          <cell r="P39" t="str">
            <v>2.7</v>
          </cell>
          <cell r="Q39" t="str">
            <v>2.9</v>
          </cell>
          <cell r="R39" t="str">
            <v>2.7</v>
          </cell>
          <cell r="T39" t="str">
            <v>Расходы на аренду имущества, используемого для осуществления регулируемого вида деятельности</v>
          </cell>
          <cell r="U39" t="str">
            <v>Расходы на аренду имущества, используемого для осуществления регулируемых видов деятельности в сфере холодного водоснабжения</v>
          </cell>
          <cell r="V39" t="str">
            <v>Расходы на аренду имущества, используемого для осуществления регулируемых видов деятельности в сфере горячего водоснабжения</v>
          </cell>
          <cell r="W39" t="str">
            <v>Расходы на аренду имущества, используемого для осуществления регулируемых видов деятельности в сфере водоотведения</v>
          </cell>
        </row>
        <row r="40">
          <cell r="L40" t="str">
            <v>2.8</v>
          </cell>
          <cell r="M40" t="str">
            <v>Общепроизводственные расходы, в том числе:</v>
          </cell>
          <cell r="N40" t="str">
            <v>Указывается общая сумма общепроизводственных расходов.</v>
          </cell>
          <cell r="O40" t="str">
            <v>2.10</v>
          </cell>
          <cell r="P40" t="str">
            <v>2.8</v>
          </cell>
          <cell r="Q40" t="str">
            <v>2.10</v>
          </cell>
          <cell r="R40" t="str">
            <v>2.8</v>
          </cell>
          <cell r="T40" t="str">
            <v>Общепроизводственные расходы, в том числе:</v>
          </cell>
          <cell r="U40" t="str">
            <v>Общепроизводственные расходы, в том числе:</v>
          </cell>
          <cell r="V40" t="str">
            <v>Общепроизводственные расходы, в том числе:</v>
          </cell>
          <cell r="W40" t="str">
            <v>Общепроизводственные расходы, в том числе:</v>
          </cell>
          <cell r="Z40" t="str">
            <v>Указывается общая сумма общепроизводственных расходов.</v>
          </cell>
          <cell r="AA40" t="str">
            <v>Указывается общая сумма общепроизводственных расходов.</v>
          </cell>
          <cell r="AB40" t="str">
            <v>Указывается общая сумма общепроизводственных расходов.</v>
          </cell>
          <cell r="AC40" t="str">
            <v>Указывается общая сумма общепроизводственных расходов.</v>
          </cell>
        </row>
        <row r="41">
          <cell r="L41" t="str">
            <v>2.8.1</v>
          </cell>
          <cell r="M41" t="str">
            <v>Расходы на текущий ремонт</v>
          </cell>
          <cell r="N41" t="str">
            <v>Указываются расходы на текущий ремонт, отнесенные к общепроизводственным расходам.</v>
          </cell>
          <cell r="O41" t="str">
            <v>2.10.1</v>
          </cell>
          <cell r="P41" t="str">
            <v>2.8.1</v>
          </cell>
          <cell r="Q41" t="str">
            <v>2.10.1</v>
          </cell>
          <cell r="R41" t="str">
            <v>2.8.1</v>
          </cell>
          <cell r="T41" t="str">
            <v>Расходы на текущий ремонт</v>
          </cell>
          <cell r="U41" t="str">
            <v>Расходы на текущий ремонт</v>
          </cell>
          <cell r="V41" t="str">
            <v>Расходы на текущий ремонт</v>
          </cell>
          <cell r="W41" t="str">
            <v>Расходы на текущий ремонт</v>
          </cell>
          <cell r="Z41" t="str">
            <v>Указываются расходы на текущий ремонт, отнесенные к общепроизводственным расходам.</v>
          </cell>
          <cell r="AA41" t="str">
            <v>Указываются расходы на текущий ремонт, отнесенные к общепроизводственным расходам.</v>
          </cell>
          <cell r="AB41" t="str">
            <v>Указываются расходы на текущий ремонт, отнесенные к общепроизводственным расходам.</v>
          </cell>
          <cell r="AC41" t="str">
            <v>Указываются расходы на текущий ремонт, отнесенные к общепроизводственным расходам.</v>
          </cell>
        </row>
        <row r="42">
          <cell r="L42" t="str">
            <v>2.8.2</v>
          </cell>
          <cell r="M42" t="str">
            <v>Расходы на капитальный ремонт</v>
          </cell>
          <cell r="N42" t="str">
            <v>Указываются расходы на капитальный ремонт, отнесенные к общепроизводственным расходам.</v>
          </cell>
          <cell r="O42" t="str">
            <v>2.10.2</v>
          </cell>
          <cell r="P42" t="str">
            <v>2.8.2</v>
          </cell>
          <cell r="Q42" t="str">
            <v>2.10.2</v>
          </cell>
          <cell r="R42" t="str">
            <v>2.8.2</v>
          </cell>
          <cell r="T42" t="str">
            <v>Расходы на капитальный ремонт</v>
          </cell>
          <cell r="U42" t="str">
            <v>Расходы на капитальный ремонт</v>
          </cell>
          <cell r="V42" t="str">
            <v>Расходы на капитальный ремонт</v>
          </cell>
          <cell r="W42" t="str">
            <v>Расходы на капитальный ремонт</v>
          </cell>
          <cell r="Z42" t="str">
            <v>Указываются расходы на капитальный ремонт, отнесенные к общепроизводственным расходам.</v>
          </cell>
          <cell r="AA42" t="str">
            <v>Указываются расходы на капитальный ремонт, отнесенные к общепроизводственным расходам.</v>
          </cell>
          <cell r="AB42" t="str">
            <v>Указываются расходы на капитальный ремонт, отнесенные к общепроизводственным расходам.</v>
          </cell>
          <cell r="AC42" t="str">
            <v>Указываются расходы на капитальный ремонт, отнесенные к общепроизводственным расходам.</v>
          </cell>
        </row>
        <row r="43">
          <cell r="L43" t="str">
            <v>2.9</v>
          </cell>
          <cell r="M43" t="str">
            <v>Общехозяйственные расходы, в том числе:</v>
          </cell>
          <cell r="N43" t="str">
            <v>Указывается общая сумма общехозяйственных расходов.</v>
          </cell>
          <cell r="O43" t="str">
            <v>2.11</v>
          </cell>
          <cell r="P43" t="str">
            <v>2.9</v>
          </cell>
          <cell r="Q43" t="str">
            <v>2.11</v>
          </cell>
          <cell r="R43" t="str">
            <v>2.9</v>
          </cell>
          <cell r="T43" t="str">
            <v>Общехозяйственные расходы, в том числе:</v>
          </cell>
          <cell r="U43" t="str">
            <v>Общехозяйственные расходы, в том числе:</v>
          </cell>
          <cell r="V43" t="str">
            <v>Общехозяйственные расходы, в том числе:</v>
          </cell>
          <cell r="W43" t="str">
            <v>Общехозяйственные расходы, в том числе:</v>
          </cell>
          <cell r="Z43" t="str">
            <v>Указывается общая сумма общехозяйственных расходов.</v>
          </cell>
          <cell r="AA43" t="str">
            <v>Указывается общая сумма общехозяйственных расходов.</v>
          </cell>
          <cell r="AB43" t="str">
            <v>Указывается общая сумма общехозяйственных расходов.</v>
          </cell>
          <cell r="AC43" t="str">
            <v>Указывается общая сумма общехозяйственных расходов.</v>
          </cell>
        </row>
        <row r="44">
          <cell r="L44" t="str">
            <v>2.9.1</v>
          </cell>
          <cell r="M44" t="str">
            <v>Расходы на текущий ремонт</v>
          </cell>
          <cell r="N44" t="str">
            <v>Указываются расходы на текущий ремонт, отнесенные к общехозяйственным расходам.</v>
          </cell>
          <cell r="O44" t="str">
            <v>2.11.1</v>
          </cell>
          <cell r="P44" t="str">
            <v>2.9.1</v>
          </cell>
          <cell r="Q44" t="str">
            <v>2.11.1</v>
          </cell>
          <cell r="R44" t="str">
            <v>2.9.1</v>
          </cell>
          <cell r="T44" t="str">
            <v>Расходы на текущий ремонт</v>
          </cell>
          <cell r="U44" t="str">
            <v>Расходы на текущий ремонт</v>
          </cell>
          <cell r="V44" t="str">
            <v>Расходы на текущий ремонт</v>
          </cell>
          <cell r="W44" t="str">
            <v>Расходы на текущий ремонт</v>
          </cell>
          <cell r="Z44" t="str">
            <v>Указываются расходы на текущий ремонт, отнесенные к общехозяйственным расходам.</v>
          </cell>
          <cell r="AA44" t="str">
            <v>Указываются расходы на текущий ремонт, отнесенные к общехозяйственным расходам.</v>
          </cell>
          <cell r="AB44" t="str">
            <v>Указываются расходы на текущий ремонт, отнесенные к общехозяйственным расходам.</v>
          </cell>
          <cell r="AC44" t="str">
            <v>Указываются расходы на текущий ремонт, отнесенные к общехозяйственным расходам.</v>
          </cell>
        </row>
        <row r="45">
          <cell r="L45" t="str">
            <v>2.9.2</v>
          </cell>
          <cell r="M45" t="str">
            <v>Расходы на капитальный ремонт</v>
          </cell>
          <cell r="N45" t="str">
            <v>Указываются расходы на капитальный ремонт, отнесенные к общехозяйственным расходам.</v>
          </cell>
          <cell r="O45" t="str">
            <v>2.11.2</v>
          </cell>
          <cell r="P45" t="str">
            <v>2.9.2</v>
          </cell>
          <cell r="Q45" t="str">
            <v>2.11.2</v>
          </cell>
          <cell r="R45" t="str">
            <v>2.9.2</v>
          </cell>
          <cell r="T45" t="str">
            <v>Расходы на капитальный ремонт</v>
          </cell>
          <cell r="U45" t="str">
            <v>Расходы на капитальный ремонт</v>
          </cell>
          <cell r="V45" t="str">
            <v>Расходы на капитальный ремонт</v>
          </cell>
          <cell r="W45" t="str">
            <v>Расходы на капитальный ремонт</v>
          </cell>
          <cell r="Z45" t="str">
            <v>Указываются расходы на капитальный ремонт, отнесенные к общехозяйственным расходам.</v>
          </cell>
          <cell r="AA45" t="str">
            <v>Указываются расходы на капитальный ремонт, отнесенные к общехозяйственным расходам.</v>
          </cell>
          <cell r="AB45" t="str">
            <v>Указываются расходы на капитальный ремонт, отнесенные к общехозяйственным расходам.</v>
          </cell>
          <cell r="AC45" t="str">
            <v>Указываются расходы на капитальный ремонт, отнесенные к общехозяйственным расходам.</v>
          </cell>
        </row>
        <row r="46">
          <cell r="L46" t="str">
            <v>2.10</v>
          </cell>
          <cell r="M46" t="str">
            <v>Расходы на капитальный и текущий ремонт основных средств</v>
          </cell>
          <cell r="N46" t="str">
            <v>В том числе информацию об объемах товаров и услуг, их стоимости и о способах приобретения у тех организаций, сумма оплаты услуг которых превышает 20 процентов суммы расходов по указанной статье расходов</v>
          </cell>
          <cell r="O46" t="str">
            <v>2.12</v>
          </cell>
          <cell r="P46" t="str">
            <v>2.10</v>
          </cell>
          <cell r="Q46" t="str">
            <v>2.12</v>
          </cell>
          <cell r="R46" t="str">
            <v>2.10</v>
          </cell>
          <cell r="T46" t="str">
            <v>Расходы на капитальный и текущий ремонт основных производственных средств</v>
          </cell>
          <cell r="U46" t="str">
            <v>Расходы на капитальный и текущий ремонт основных средств</v>
          </cell>
          <cell r="V46" t="str">
            <v>Расходы на капитальный и текущий ремонт основных средств</v>
          </cell>
          <cell r="W46" t="str">
            <v>Расходы на капитальный и текущий ремонт основных средств</v>
          </cell>
          <cell r="Z46" t="str">
            <v>Указывается информация об объемах товаров и услуг, их стоимости и о способах приобретения у тех организаций, сумма оплаты услуг которых превышает 20 процентов суммы расходов по указанной статье расходов</v>
          </cell>
          <cell r="AA46" t="str">
            <v>В том числе информацию об объемах товаров и услуг, их стоимости и о способах приобретения у тех организаций, сумма оплаты услуг которых превышает 20 процентов суммы расходов по указанной статье расходов</v>
          </cell>
          <cell r="AB46" t="str">
            <v>В том числе информацию об объемах товаров и услуг, их стоимости и о способах приобретения у тех организаций, сумма оплаты услуг которых превышает 20 процентов суммы расходов по указанной статье расходов</v>
          </cell>
          <cell r="AC46" t="str">
            <v>В том числе информацию об объемах товаров и услуг, их стоимости и о способах приобретения у тех организаций, сумма оплаты услуг которых превышает 20 процентов суммы расходов по указанной статье расходов</v>
          </cell>
        </row>
        <row r="47">
          <cell r="L47" t="str">
            <v>2.10.1</v>
          </cell>
          <cell r="M47" t="str">
            <v>Информация об объемах товаров и услуг, их стоимости и способах приобретения у тех организаций, сумма оплаты услуг которых превышает 20 процентов суммы расходов по указанной статье расходов</v>
          </cell>
          <cell r="N47" t="str">
            <v/>
          </cell>
          <cell r="O47" t="str">
            <v>2.12.1</v>
          </cell>
          <cell r="P47" t="str">
            <v>2.10.1</v>
          </cell>
          <cell r="Q47" t="str">
            <v>2.12.1</v>
          </cell>
          <cell r="R47" t="str">
            <v>2.10.1</v>
          </cell>
          <cell r="T47" t="str">
            <v>Информация об объемах товаров и услуг, их стоимости и способах приобретения у тех организаций, сумма оплаты услуг которых превышает 20 процентов суммы расходов по указанной статье расходов</v>
          </cell>
          <cell r="U47" t="str">
            <v>Информация об объемах товаров и услуг, их стоимости и способах приобретения у тех организаций, сумма оплаты услуг которых превышает 20 процентов суммы расходов по указанной статье расходов</v>
          </cell>
          <cell r="V47" t="str">
            <v>Информация об объемах товаров и услуг, их стоимости и способах приобретения у тех организаций, сумма оплаты услуг которых превышает 20 процентов суммы расходов по указанной статье расходов</v>
          </cell>
          <cell r="W47" t="str">
            <v>Информация об объемах товаров и услуг, их стоимости и способах приобретения у тех организаций, сумма оплаты услуг которых превышает 20 процентов суммы расходов по указанной статье расходов</v>
          </cell>
        </row>
        <row r="48">
          <cell r="L48" t="str">
            <v>2.11</v>
          </cell>
          <cell r="M48" t="str">
            <v>Расходы на услуги производственного характера, оказываемые по договорам с организациями на проведение регламентных работ в рамках технологического процесса</v>
          </cell>
          <cell r="N48" t="str">
            <v>В том числе информацию об объемах товаров и услуг, их стоимости и о способах приобретения у тех организаций, сумма оплаты услуг которых превышает 20 процентов суммы расходов по указанной статье расходов</v>
          </cell>
          <cell r="P48" t="str">
            <v>2.11</v>
          </cell>
          <cell r="Q48" t="str">
            <v>2.13</v>
          </cell>
          <cell r="R48" t="str">
            <v>2.11</v>
          </cell>
          <cell r="U48" t="str">
            <v xml:space="preserve">Расходы на услуги производственного характера, оказываемые по договорам с организациями на проведение регламентных работ в рамках технологического процесса </v>
          </cell>
          <cell r="V48" t="str">
            <v>Расходы на услуги производственного характера, оказываемые по договорам с организациями на проведение регламентных работ в рамках технологического процесса</v>
          </cell>
          <cell r="W48" t="str">
            <v>Расходы на услуги производственного характера, оказываемые по договорам с организациями на проведение регламентных работ в рамках технологического процесса</v>
          </cell>
          <cell r="AA48" t="str">
            <v>В том числе информацию об объемах товаров и услуг, их стоимости и о способах приобретения у тех организаций, сумма оплаты услуг которых превышает 20 процентов суммы расходов по указанной статье расходов</v>
          </cell>
          <cell r="AB48" t="str">
            <v>В том числе информацию об объемах товаров и услуг, их стоимости и о способах приобретения у тех организаций, сумма оплаты услуг которых превышает 20 процентов суммы расходов по указанной статье расходов</v>
          </cell>
          <cell r="AC48" t="str">
            <v>В том числе информацию об объемах товаров и услуг, их стоимости и о способах приобретения у тех организаций, сумма оплаты услуг которых превышает 20 процентов суммы расходов по указанной статье расходов</v>
          </cell>
        </row>
        <row r="49">
          <cell r="L49" t="str">
            <v>2.11.1</v>
          </cell>
          <cell r="M49" t="str">
            <v>Информация об объемах товаров и услуг, их стоимости и способах приобретения у тех организаций, сумма оплаты услуг которых превышает 20 процентов суммы расходов по указанной статье расходов</v>
          </cell>
          <cell r="N49" t="str">
            <v/>
          </cell>
          <cell r="P49" t="str">
            <v>2.11.1</v>
          </cell>
          <cell r="Q49" t="str">
            <v>2.13.1</v>
          </cell>
          <cell r="R49" t="str">
            <v>2.11.1</v>
          </cell>
          <cell r="U49" t="str">
            <v>Информация об объемах товаров и услуг, их стоимости и способах приобретения у тех организаций, сумма оплаты услуг которых превышает 20 процентов суммы расходов по указанной статье расходов</v>
          </cell>
          <cell r="V49" t="str">
            <v>Информация об объемах товаров и услуг, их стоимости и способах приобретения у тех организаций, сумма оплаты услуг которых превышает 20 процентов суммы расходов по указанной статье расходов</v>
          </cell>
          <cell r="W49" t="str">
            <v>Информация об объемах товаров и услуг, их стоимости и способах приобретения у тех организаций, сумма оплаты услуг которых превышает 20 процентов суммы расходов по указанной статье расходов</v>
          </cell>
        </row>
        <row r="50">
          <cell r="L50" t="str">
            <v>2.12</v>
          </cell>
          <cell r="M50" t="str">
            <v>Прочие расходы, которые подлежат отнесению на регулируемые виды деятельности в сфере водоотведения в соответствии с Основами ценообразования в сфере водоснабжения и водоотведения</v>
          </cell>
          <cell r="N50" t="str">
            <v>Указывается общая сумма прочих расходов, которые подлежат отнесению на регулируемые виды деятельности в соответствии с основами ценообразования в сфере водоснабжения и водоотведения.</v>
          </cell>
          <cell r="O50" t="str">
            <v>2.13</v>
          </cell>
          <cell r="P50" t="str">
            <v>2.12</v>
          </cell>
          <cell r="Q50" t="str">
            <v>2.14</v>
          </cell>
          <cell r="R50" t="str">
            <v>2.12</v>
          </cell>
          <cell r="T50" t="str">
            <v>Прочие расходы, которые подлежат отнесению на регулируемые виды деятельности в соответствии с законодательством Российской Федерации</v>
          </cell>
          <cell r="U50" t="str">
            <v>Прочие расходы, которые подлежат отнесению на регулируемые виды деятельности в сфере холодного водоснабжения в соответствии с Основами ценообразования в сфере водоснабжения и водоотведения, утвержденными постановлением Правительства Российской Федерации от 13 мая 2013 г. N 406 "О государственном регулировании тарифов в сфере водоснабжения и водоотведения" (далее - Основы ценообразования в сфере водоснабжения и водоотведения)</v>
          </cell>
          <cell r="V50" t="str">
            <v>Прочие расходы, которые отнесены на регулируемые виды деятельности в сфере горячего водоснабжения, в соответствии с Основами ценообразования в сфере водоснабжения и водоотведения</v>
          </cell>
          <cell r="W50" t="str">
            <v>Прочие расходы, которые подлежат отнесению на регулируемые виды деятельности в сфере водоотведения в соответствии с Основами ценообразования в сфере водоснабжения и водоотведения</v>
          </cell>
          <cell r="Z50" t="str">
            <v>Указывается общая сумма прочих расходов, которые подлежат отнесению на регулируемые виды деятельности в соответствии с законодательством в сфере теплоснабжения.</v>
          </cell>
          <cell r="AA50" t="str">
            <v>Указывается общая сумма прочих расходов, которые подлежат отнесению на регулируемые виды деятельности в соответствии с основами ценообразования в сфере водоснабжения и водоотведения.</v>
          </cell>
          <cell r="AB50" t="str">
            <v>Указывается общая сумма прочих расходов, которые подлежат отнесению на регулируемые виды деятельности в соответствии с основами ценообразования в сфере водоснабжения и водоотведения.</v>
          </cell>
          <cell r="AC50" t="str">
            <v>Указывается общая сумма прочих расходов, которые подлежат отнесению на регулируемые виды деятельности в соответствии с основами ценообразования в сфере водоснабжения и водоотведения.</v>
          </cell>
        </row>
        <row r="51">
          <cell r="L51" t="str">
            <v/>
          </cell>
          <cell r="M51" t="str">
            <v/>
          </cell>
          <cell r="N51" t="str">
            <v/>
          </cell>
          <cell r="O51" t="str">
            <v>3</v>
          </cell>
          <cell r="T51" t="str">
            <v>Валовая прибыль (убытки) от реализации товаров и оказания услуг по регулируемому виду деятельности</v>
          </cell>
        </row>
        <row r="52">
          <cell r="L52" t="str">
            <v>3</v>
          </cell>
          <cell r="M52" t="str">
            <v>Чистая прибыль, полученная от регулируемого вида деятельности в сфере водоотведения, в том числе:</v>
          </cell>
          <cell r="N52" t="str">
            <v>Указывается общая сумма чистой прибыли, полученной от регулируемого вида деятельности.</v>
          </cell>
          <cell r="O52" t="str">
            <v>4</v>
          </cell>
          <cell r="P52" t="str">
            <v>3</v>
          </cell>
          <cell r="Q52" t="str">
            <v>3</v>
          </cell>
          <cell r="R52" t="str">
            <v>3</v>
          </cell>
          <cell r="T52" t="str">
            <v>Чистая прибыль, полученная от регулируемого вида деятельности, в том числе:</v>
          </cell>
          <cell r="U52" t="str">
            <v>Чистая прибыль, полученная от регулируемого вида деятельности в сфере холодного водоснабжения, в том числе:</v>
          </cell>
          <cell r="V52" t="str">
            <v>Чистая прибыль, полученная от регулируемого вида деятельности в сфере горячего водоснабжения, в том числе:</v>
          </cell>
          <cell r="W52" t="str">
            <v>Чистая прибыль, полученная от регулируемого вида деятельности в сфере водоотведения, в том числе:</v>
          </cell>
          <cell r="Z52" t="str">
            <v>Указывается общая сумма чистой прибыли, полученной от регулируемого вида деятельности.</v>
          </cell>
          <cell r="AA52" t="str">
            <v>Указывается общая сумма чистой прибыли, полученной от регулируемого вида деятельности.</v>
          </cell>
          <cell r="AB52" t="str">
            <v>Указывается общая сумма чистой прибыли, полученной от регулируемого вида деятельности.</v>
          </cell>
          <cell r="AC52" t="str">
            <v>Указывается общая сумма чистой прибыли, полученной от регулируемого вида деятельности.</v>
          </cell>
        </row>
        <row r="53">
          <cell r="L53" t="str">
            <v>3.1</v>
          </cell>
          <cell r="M53" t="str">
            <v>Размер расходования чистой прибыли на финансирование мероприятий, предусмотренных инвестиционной программой регулируемой организации</v>
          </cell>
          <cell r="N53" t="str">
            <v/>
          </cell>
          <cell r="O53" t="str">
            <v>4.1</v>
          </cell>
          <cell r="P53" t="str">
            <v>3.1</v>
          </cell>
          <cell r="Q53" t="str">
            <v>3.1</v>
          </cell>
          <cell r="R53" t="str">
            <v>3.1</v>
          </cell>
          <cell r="T53" t="str">
            <v>Размер расходования чистой прибыли на финансирование мероприятий, предусмотренных инвестиционной программой регулируемой организации</v>
          </cell>
          <cell r="U53" t="str">
            <v>Размер расходования чистой прибыли на финансирование мероприятий, предусмотренных инвестиционной программой регулируемой организации</v>
          </cell>
          <cell r="V53" t="str">
            <v>Размер расходования чистой прибыли на финансирование мероприятий, предусмотренных инвестиционной программой регулируемой организации</v>
          </cell>
          <cell r="W53" t="str">
            <v>Размер расходования чистой прибыли на финансирование мероприятий, предусмотренных инвестиционной программой регулируемой организации</v>
          </cell>
        </row>
        <row r="54">
          <cell r="L54" t="str">
            <v>4</v>
          </cell>
          <cell r="M54" t="str">
            <v>Изменение стоимости основных фондов, в том числе:</v>
          </cell>
          <cell r="N54" t="str">
            <v>Указывается общее изменение стоимости основных фондов.</v>
          </cell>
          <cell r="O54" t="str">
            <v>5</v>
          </cell>
          <cell r="P54" t="str">
            <v>4</v>
          </cell>
          <cell r="Q54" t="str">
            <v>4</v>
          </cell>
          <cell r="R54" t="str">
            <v>4</v>
          </cell>
          <cell r="T54" t="str">
            <v>Изменение стоимости основных фондов, в том числе:</v>
          </cell>
          <cell r="U54" t="str">
            <v>Изменение стоимости основных фондов, в том числе:</v>
          </cell>
          <cell r="V54" t="str">
            <v>Изменение стоимости основных фондов, в том числе:</v>
          </cell>
          <cell r="W54" t="str">
            <v>Изменение стоимости основных фондов, в том числе:</v>
          </cell>
          <cell r="Z54" t="str">
            <v>Указывается общее изменение стоимости основных фондов.</v>
          </cell>
          <cell r="AA54" t="str">
            <v>Указывается общее изменение стоимости основных фондов.</v>
          </cell>
          <cell r="AB54" t="str">
            <v>Указывается общее изменение стоимости основных фондов.</v>
          </cell>
          <cell r="AC54" t="str">
            <v>Указывается общее изменение стоимости основных фондов.</v>
          </cell>
        </row>
        <row r="55">
          <cell r="L55" t="str">
            <v>4.1</v>
          </cell>
          <cell r="M55" t="str">
            <v>Изменение стоимости основных фондов за счет их ввода в эксплуатацию (вывода из эксплуатации)</v>
          </cell>
          <cell r="N55" t="str">
            <v>Указываются общее изменение стоимости основных фондов за счет их ввода в эксплуатацию и вывода из эксплуатации.</v>
          </cell>
          <cell r="O55" t="str">
            <v>5.1</v>
          </cell>
          <cell r="P55" t="str">
            <v>4.1</v>
          </cell>
          <cell r="Q55" t="str">
            <v>4.1</v>
          </cell>
          <cell r="R55" t="str">
            <v>4.1</v>
          </cell>
          <cell r="T55" t="str">
            <v>за счет их ввода в эксплуатацию (вывода из эксплуатации)</v>
          </cell>
          <cell r="U55" t="str">
            <v>Изменение стоимости основных фондов за счет их ввода в эксплуатацию (вывода из эксплуатации)</v>
          </cell>
          <cell r="V55" t="str">
            <v>Изменение стоимости основных фондов за счет их ввода в эксплуатацию (вывода из эксплуатации)</v>
          </cell>
          <cell r="W55" t="str">
            <v>Изменение стоимости основных фондов за счет их ввода в эксплуатацию (вывода из эксплуатации)</v>
          </cell>
          <cell r="Z55" t="str">
            <v>Указываются общее изменение стоимости основных фондов за счет их ввода в эксплуатацию и вывода из эксплуатации.</v>
          </cell>
          <cell r="AA55" t="str">
            <v>Указываются общее изменение стоимости основных фондов за счет их ввода в эксплуатацию и вывода из эксплуатации.</v>
          </cell>
          <cell r="AB55" t="str">
            <v>Указываются общее изменение стоимости основных фондов за счет их ввода в эксплуатацию и вывода из эксплуатации.</v>
          </cell>
          <cell r="AC55" t="str">
            <v>Указываются общее изменение стоимости основных фондов за счет их ввода в эксплуатацию и вывода из эксплуатации.</v>
          </cell>
        </row>
        <row r="56">
          <cell r="L56" t="str">
            <v>4.1.1</v>
          </cell>
          <cell r="M56" t="str">
            <v>Изменение стоимости основных фондов за счет их ввода в эксплуатацию</v>
          </cell>
          <cell r="N56" t="str">
            <v>Указываются изменение стоимости основных фондов за счет их ввода в эксплуатацию.</v>
          </cell>
          <cell r="O56" t="str">
            <v>5.1.1</v>
          </cell>
          <cell r="P56" t="str">
            <v>4.1.1</v>
          </cell>
          <cell r="Q56" t="str">
            <v>4.1.1</v>
          </cell>
          <cell r="R56" t="str">
            <v>4.1.1</v>
          </cell>
          <cell r="T56" t="str">
            <v>за счет их ввода в эксплуатацию</v>
          </cell>
          <cell r="U56" t="str">
            <v>Изменение стоимости основных фондов за счет их ввода в эксплуатацию</v>
          </cell>
          <cell r="V56" t="str">
            <v>Изменение стоимости основных фондов за счет их ввода в эксплуатацию</v>
          </cell>
          <cell r="W56" t="str">
            <v>Изменение стоимости основных фондов за счет их ввода в эксплуатацию</v>
          </cell>
          <cell r="Z56" t="str">
            <v>Указываются изменение стоимости основных фондов за счет их ввода в эксплуатацию.</v>
          </cell>
          <cell r="AA56" t="str">
            <v>Указываются изменение стоимости основных фондов за счет их ввода в эксплуатацию.</v>
          </cell>
          <cell r="AB56" t="str">
            <v>Указываются изменение стоимости основных фондов за счет их ввода в эксплуатацию.</v>
          </cell>
          <cell r="AC56" t="str">
            <v>Указываются изменение стоимости основных фондов за счет их ввода в эксплуатацию.</v>
          </cell>
        </row>
        <row r="57">
          <cell r="L57" t="str">
            <v>4.1.2</v>
          </cell>
          <cell r="M57" t="str">
            <v>Изменение стоимости основных фондов за счет их вывода в эксплуатацию</v>
          </cell>
          <cell r="N57" t="str">
            <v>Указываются изменение стоимости основных фондов за счет их вывода из эксплуатации.</v>
          </cell>
          <cell r="O57" t="str">
            <v>5.1.2</v>
          </cell>
          <cell r="P57" t="str">
            <v>4.1.2</v>
          </cell>
          <cell r="Q57" t="str">
            <v>4.1.2</v>
          </cell>
          <cell r="R57" t="str">
            <v>4.1.2</v>
          </cell>
          <cell r="T57" t="str">
            <v>за счет их вывода в эксплуатацию</v>
          </cell>
          <cell r="U57" t="str">
            <v>Изменение стоимости основных фондов за счет их вывода в эксплуатацию</v>
          </cell>
          <cell r="V57" t="str">
            <v>Изменение стоимости основных фондов за счет их вывода в эксплуатацию</v>
          </cell>
          <cell r="W57" t="str">
            <v>Изменение стоимости основных фондов за счет их вывода в эксплуатацию</v>
          </cell>
          <cell r="Z57" t="str">
            <v>Указываются изменение стоимости основных фондов за счет их вывода из эксплуатации.</v>
          </cell>
          <cell r="AA57" t="str">
            <v>Указываются изменение стоимости основных фондов за счет их вывода из эксплуатации.</v>
          </cell>
          <cell r="AB57" t="str">
            <v>Указываются изменение стоимости основных фондов за счет их вывода из эксплуатации.</v>
          </cell>
          <cell r="AC57" t="str">
            <v>Указываются изменение стоимости основных фондов за счет их вывода из эксплуатации.</v>
          </cell>
        </row>
        <row r="58">
          <cell r="L58" t="str">
            <v>4.2</v>
          </cell>
          <cell r="M58" t="str">
            <v>Изменение стоимости основных фондов за счет их переоценки</v>
          </cell>
          <cell r="N58" t="str">
            <v/>
          </cell>
          <cell r="O58" t="str">
            <v>5.2</v>
          </cell>
          <cell r="P58" t="str">
            <v>4.2</v>
          </cell>
          <cell r="Q58" t="str">
            <v>4.2</v>
          </cell>
          <cell r="R58" t="str">
            <v>4.2</v>
          </cell>
          <cell r="T58" t="str">
            <v>за счет их переоценки</v>
          </cell>
          <cell r="U58" t="str">
            <v>Изменение стоимости основных фондов за счет их переоценки</v>
          </cell>
          <cell r="V58" t="str">
            <v>Изменение стоимости основных фондов за счет их переоценки</v>
          </cell>
          <cell r="W58" t="str">
            <v>Изменение стоимости основных фондов за счет их переоценки</v>
          </cell>
        </row>
        <row r="59">
          <cell r="L59" t="str">
            <v>5</v>
          </cell>
          <cell r="M59" t="str">
            <v>Валовая прибыль (убытки) от продажи товаров и услуг по регулируемым видам деятельности в сфере водоотведения</v>
          </cell>
          <cell r="N59" t="str">
            <v/>
          </cell>
          <cell r="P59" t="str">
            <v>5</v>
          </cell>
          <cell r="Q59" t="str">
            <v>5</v>
          </cell>
          <cell r="R59" t="str">
            <v>5</v>
          </cell>
          <cell r="U59" t="str">
            <v>Валовая прибыль (убытки) от продажи товаров и услуг по регулируемым видам деятельности в сфере холодного водоснабжения</v>
          </cell>
          <cell r="V59" t="str">
            <v>Валовая прибыль (убытки) от продажи товаров и услуг по регулируемым видам деятельности в сфере горячего водоснабжения</v>
          </cell>
          <cell r="W59" t="str">
            <v>Валовая прибыль (убытки) от продажи товаров и услуг по регулируемым видам деятельности в сфере водоотведения</v>
          </cell>
        </row>
        <row r="60">
          <cell r="L60" t="str">
            <v>6</v>
          </cell>
          <cell r="M60" t="str">
            <v>Годовая бухгалтерская (финансовая) отчетность, включая бухгалтерский баланс и приложения к нему</v>
          </cell>
          <cell r="N60" t="str">
            <v>Указывается ссылка на документ, предварительно загруженный в хранилище файлов ФГИС ЕИАС._x000D_
Раскрывается регулируемой организацией, выручка от регулируемых видов деятельности в сфере водоснабжения и (или) водоотведения которой превышает 80 процентов совокупной выручки за отчетный год.</v>
          </cell>
          <cell r="O60" t="str">
            <v>6</v>
          </cell>
          <cell r="P60" t="str">
            <v>6</v>
          </cell>
          <cell r="Q60" t="str">
            <v>6</v>
          </cell>
          <cell r="R60" t="str">
            <v>6</v>
          </cell>
          <cell r="T60" t="str">
            <v>Годовая бухгалтерская (финансовая) отчетность, включая бухгалтерский баланс и приложения к нему</v>
          </cell>
          <cell r="U60" t="str">
            <v>Годовая бухгалтерская (финансовая) отчетность, включая бухгалтерский баланс и приложения к нему</v>
          </cell>
          <cell r="V60" t="str">
            <v>Годовая бухгалтерская (финансовая) отчетность, включая бухгалтерский баланс и приложения к нему</v>
          </cell>
          <cell r="W60" t="str">
            <v>Годовая бухгалтерская (финансовая) отчетность, включая бухгалтерский баланс и приложения к нему</v>
          </cell>
          <cell r="Z60" t="str">
            <v>Указывается ссылка на документ, предварительно загруженный в хранилище файлов ФГИС ЕИАС._x000D_
Регулируемыми организациями информация раскрывается в случае, если выручка от регулируемых видов деятельности превышает 80 процентов совокупной выручки за отчетный год.</v>
          </cell>
          <cell r="AA60" t="str">
            <v>Указывается ссылка на документ, предварительно загруженный в хранилище файлов ФГИС ЕИАС._x000D_
Раскрывается регулируемой организацией, выручка от регулируемых видов деятельности в сфере водоснабжения и (или) водоотведения которой превышает 80 процентов совокупной выручки за отчетный год.</v>
          </cell>
          <cell r="AB60" t="str">
            <v>Указывается ссылка на документ, предварительно загруженный в хранилище файлов ФГИС ЕИАС._x000D_
Раскрывается регулируемой организацией, выручка от регулируемых видов деятельности в сфере водоотведения и (или) водоотведения которой превышает 80 процентов совокупной выручки за отчетный год.</v>
          </cell>
          <cell r="AC60" t="str">
            <v>Указывается ссылка на документ, предварительно загруженный в хранилище файлов ФГИС ЕИАС._x000D_
Раскрывается регулируемой организацией, выручка от регулируемых видов деятельности в сфере водоснабжения и (или) водоотведения которой превышает 80 процентов совокупной выручки за отчетный год.</v>
          </cell>
        </row>
        <row r="61">
          <cell r="L61" t="str">
            <v/>
          </cell>
          <cell r="M61" t="str">
            <v/>
          </cell>
          <cell r="N61" t="str">
            <v/>
          </cell>
          <cell r="P61" t="str">
            <v>7</v>
          </cell>
          <cell r="U61" t="str">
            <v>Объём поднятой воды</v>
          </cell>
        </row>
        <row r="62">
          <cell r="L62" t="str">
            <v/>
          </cell>
          <cell r="M62" t="str">
            <v/>
          </cell>
          <cell r="N62" t="str">
            <v/>
          </cell>
          <cell r="P62" t="str">
            <v>8</v>
          </cell>
          <cell r="U62" t="str">
            <v>Объём покупной воды</v>
          </cell>
        </row>
        <row r="63">
          <cell r="L63" t="str">
            <v/>
          </cell>
          <cell r="M63" t="str">
            <v/>
          </cell>
          <cell r="N63" t="str">
            <v/>
          </cell>
          <cell r="P63" t="str">
            <v>9</v>
          </cell>
          <cell r="U63" t="str">
            <v>Объём воды, пропущенной через очистные сооружения</v>
          </cell>
        </row>
        <row r="64">
          <cell r="L64" t="str">
            <v/>
          </cell>
          <cell r="M64" t="str">
            <v/>
          </cell>
          <cell r="N64" t="str">
            <v/>
          </cell>
          <cell r="P64" t="str">
            <v>10</v>
          </cell>
          <cell r="U64" t="str">
            <v>Объём отпущенной потребителям воды, в том числе:</v>
          </cell>
          <cell r="AA64" t="str">
            <v>Указывается общий объем отпущенной потребителям воды.</v>
          </cell>
        </row>
        <row r="65">
          <cell r="L65" t="str">
            <v/>
          </cell>
          <cell r="M65" t="str">
            <v/>
          </cell>
          <cell r="N65" t="str">
            <v/>
          </cell>
          <cell r="P65" t="str">
            <v>10.1</v>
          </cell>
          <cell r="U65" t="str">
            <v>Объём отпущенной потребителям воды, определенный по приборам учета</v>
          </cell>
        </row>
        <row r="66">
          <cell r="L66" t="str">
            <v/>
          </cell>
          <cell r="M66" t="str">
            <v/>
          </cell>
          <cell r="N66" t="str">
            <v/>
          </cell>
          <cell r="P66" t="str">
            <v>10.2</v>
          </cell>
          <cell r="U66" t="str">
            <v>Объём отпущенной потребителям воды, определенный расчетным способом</v>
          </cell>
        </row>
        <row r="67">
          <cell r="L67" t="str">
            <v/>
          </cell>
          <cell r="M67" t="str">
            <v/>
          </cell>
          <cell r="N67" t="str">
            <v/>
          </cell>
          <cell r="P67" t="str">
            <v>10.2.1</v>
          </cell>
          <cell r="U67" t="str">
            <v>Объём отпущенной потребителям воды, определенный по нормативам потребления коммунальных услуг</v>
          </cell>
        </row>
        <row r="68">
          <cell r="L68" t="str">
            <v/>
          </cell>
          <cell r="M68" t="str">
            <v/>
          </cell>
          <cell r="N68" t="str">
            <v/>
          </cell>
          <cell r="P68" t="str">
            <v>10.2.2</v>
          </cell>
          <cell r="U68" t="str">
            <v xml:space="preserve">Объём отпущенной потребителям воды, определенный по нормативам потребления коммунальных ресурсов </v>
          </cell>
        </row>
        <row r="69">
          <cell r="L69" t="str">
            <v/>
          </cell>
          <cell r="M69" t="str">
            <v/>
          </cell>
          <cell r="N69" t="str">
            <v/>
          </cell>
          <cell r="P69" t="str">
            <v>11</v>
          </cell>
          <cell r="U69" t="str">
            <v>Потери воды в сетях</v>
          </cell>
        </row>
        <row r="70">
          <cell r="L70" t="str">
            <v/>
          </cell>
          <cell r="M70" t="str">
            <v/>
          </cell>
          <cell r="N70" t="str">
            <v/>
          </cell>
          <cell r="Q70" t="str">
            <v>7</v>
          </cell>
          <cell r="V70" t="str">
            <v>Объём приобретаемой холодной воды, используемой для горячего водоснабжения</v>
          </cell>
        </row>
        <row r="71">
          <cell r="L71" t="str">
            <v/>
          </cell>
          <cell r="M71" t="str">
            <v/>
          </cell>
          <cell r="N71" t="str">
            <v/>
          </cell>
          <cell r="Q71" t="str">
            <v>8</v>
          </cell>
          <cell r="V71" t="str">
            <v>Объём холодной воды, получаемой с применением собственных источников водозабора (скважин) и используемой для горячего водоснабжения</v>
          </cell>
        </row>
        <row r="72">
          <cell r="L72" t="str">
            <v/>
          </cell>
          <cell r="M72" t="str">
            <v/>
          </cell>
          <cell r="N72" t="str">
            <v/>
          </cell>
          <cell r="Q72" t="str">
            <v>9</v>
          </cell>
          <cell r="V72" t="str">
            <v>Объём приобретаемой тепловой энергии (мощности), используемой для горячего водоснабжения</v>
          </cell>
        </row>
        <row r="73">
          <cell r="L73" t="str">
            <v/>
          </cell>
          <cell r="M73" t="str">
            <v/>
          </cell>
          <cell r="N73" t="str">
            <v/>
          </cell>
          <cell r="Q73" t="str">
            <v>10</v>
          </cell>
          <cell r="V73" t="str">
            <v>Объём тепловой энергии, производимой с применением собственных источников и используемой для горячего водоснабжения</v>
          </cell>
        </row>
        <row r="74">
          <cell r="L74" t="str">
            <v/>
          </cell>
          <cell r="M74" t="str">
            <v/>
          </cell>
          <cell r="N74" t="str">
            <v/>
          </cell>
          <cell r="Q74" t="str">
            <v>11</v>
          </cell>
          <cell r="V74" t="str">
            <v>Потери горячей воды в сетях (процентов)</v>
          </cell>
        </row>
        <row r="75">
          <cell r="L75" t="str">
            <v>7</v>
          </cell>
          <cell r="M75" t="str">
            <v>Объём сточных вод, принятых от потребителей</v>
          </cell>
          <cell r="N75" t="str">
            <v/>
          </cell>
          <cell r="R75" t="str">
            <v>7</v>
          </cell>
          <cell r="W75" t="str">
            <v>Объём сточных вод, принятых от потребителей</v>
          </cell>
        </row>
        <row r="76">
          <cell r="L76" t="str">
            <v>8</v>
          </cell>
          <cell r="M76" t="str">
            <v>Объём сточных вод, принятых от других регулируемых организаций, осуществляющих водоотведение и (или) очистку сточных вод</v>
          </cell>
          <cell r="N76" t="str">
            <v/>
          </cell>
          <cell r="R76" t="str">
            <v>8</v>
          </cell>
          <cell r="W76" t="str">
            <v>Объём сточных вод, принятых от других регулируемых организаций, осуществляющих водоотведение и (или) очистку сточных вод</v>
          </cell>
        </row>
        <row r="77">
          <cell r="L77" t="str">
            <v>9</v>
          </cell>
          <cell r="M77" t="str">
            <v>Объём сточных вод, пропущенных через очистные сооружения</v>
          </cell>
          <cell r="N77" t="str">
            <v/>
          </cell>
          <cell r="R77" t="str">
            <v>9</v>
          </cell>
          <cell r="W77" t="str">
            <v>Объём сточных вод, пропущенных через очистные сооружения</v>
          </cell>
        </row>
        <row r="78">
          <cell r="L78" t="str">
            <v/>
          </cell>
          <cell r="M78" t="str">
            <v/>
          </cell>
          <cell r="N78" t="str">
            <v/>
          </cell>
          <cell r="O78" t="str">
            <v>7</v>
          </cell>
          <cell r="T78" t="str">
            <v>Установленная тепловая мощность объектов основных фондов, используемых для теплоснабжения, в том числе по каждому источнику тепловой энергии</v>
          </cell>
          <cell r="Z78" t="str">
            <v>Указывается суммарная установленная тепловая мощность объектов основных фондов, используемых для осуществления теплоснабжения._x000D_
Регулируемыми организациями указывается информация по объектам, используемым для осуществления регулируемых видов деятельности.</v>
          </cell>
        </row>
        <row r="79">
          <cell r="L79" t="str">
            <v/>
          </cell>
          <cell r="M79" t="str">
            <v/>
          </cell>
          <cell r="N79" t="str">
            <v/>
          </cell>
          <cell r="O79" t="str">
            <v>8</v>
          </cell>
          <cell r="T79" t="str">
            <v>Тепловая нагрузка по договорам, заключенным в рамках осуществления регулируемых видов деятельности</v>
          </cell>
          <cell r="Z79" t="str">
            <v>Регулируемыми организациями указывается информация по договорам, заключенным в рамках осуществления регулируемых видов деятельности</v>
          </cell>
        </row>
        <row r="80">
          <cell r="L80" t="str">
            <v/>
          </cell>
          <cell r="M80" t="str">
            <v/>
          </cell>
          <cell r="N80" t="str">
            <v/>
          </cell>
          <cell r="O80" t="str">
            <v>9</v>
          </cell>
          <cell r="T80" t="str">
            <v>Объем вырабатываемой регулируемой организацией тепловой энергии в рамках осуществления регулируемых видов деятельности</v>
          </cell>
          <cell r="Z80" t="str">
            <v>Регулируемыми организациями указывается информация тепловой энергии, выработанной в рамках осуществления регулируемых видов деятельности.</v>
          </cell>
        </row>
        <row r="81">
          <cell r="L81" t="str">
            <v/>
          </cell>
          <cell r="M81" t="str">
            <v/>
          </cell>
          <cell r="N81" t="str">
            <v/>
          </cell>
          <cell r="O81" t="str">
            <v>9.1</v>
          </cell>
          <cell r="T81" t="str">
            <v>Объем приобретаемой регулируемой организацией тепловой энергии в рамках осуществления регулируемых видов деятельности</v>
          </cell>
          <cell r="Z81" t="str">
            <v>Информация указывается только едиными теплоснабжающими организациями.</v>
          </cell>
        </row>
        <row r="82">
          <cell r="L82" t="str">
            <v/>
          </cell>
          <cell r="M82" t="str">
            <v/>
          </cell>
          <cell r="N82" t="str">
            <v/>
          </cell>
          <cell r="O82" t="str">
            <v>10</v>
          </cell>
          <cell r="T82" t="str">
            <v>Объем тепловой энергии, отпускаемой потребителям по договорам, заключенным в рамках осуществления регулируемых видов деятельности, определенном в том числе</v>
          </cell>
          <cell r="Z82" t="str">
            <v>Указывается общий объем тепловой энергии, отпускаемой потребителям._x000D_
Регулируемыми организациями указывается информация, включая отдельно сведения об определенном по приборам учета объеме тепловой энергии, отпускаемой потребителям по договорам, максимальный объем потребления тепловой энергии объектов которых составляет менее чем 0,2 Гкал/ч</v>
          </cell>
        </row>
        <row r="83">
          <cell r="L83" t="str">
            <v/>
          </cell>
          <cell r="M83" t="str">
            <v/>
          </cell>
          <cell r="N83" t="str">
            <v/>
          </cell>
          <cell r="O83" t="str">
            <v>10.1</v>
          </cell>
          <cell r="T83" t="str">
            <v xml:space="preserve">По приборам учёта </v>
          </cell>
        </row>
        <row r="84">
          <cell r="L84" t="str">
            <v/>
          </cell>
          <cell r="M84" t="str">
            <v/>
          </cell>
          <cell r="N84" t="str">
            <v/>
          </cell>
          <cell r="O84" t="str">
            <v>10.1.1</v>
          </cell>
          <cell r="T84" t="str">
            <v>Определенный по приборам учета объем тепловой энергии, отпускаемой по договорам потребителям, максимальный объем потребления тепловой энергии объектов которых составляет менее чем 0,2 Гкал</v>
          </cell>
        </row>
        <row r="85">
          <cell r="L85" t="str">
            <v/>
          </cell>
          <cell r="M85" t="str">
            <v/>
          </cell>
          <cell r="N85" t="str">
            <v/>
          </cell>
          <cell r="O85" t="str">
            <v>10.2</v>
          </cell>
          <cell r="T85" t="str">
            <v>Расчётным путём</v>
          </cell>
        </row>
        <row r="86">
          <cell r="L86" t="str">
            <v/>
          </cell>
          <cell r="M86" t="str">
            <v/>
          </cell>
          <cell r="N86" t="str">
            <v/>
          </cell>
          <cell r="O86" t="str">
            <v>10.3</v>
          </cell>
          <cell r="T86" t="str">
            <v>По нормативам потребления коммунальных услуг и нормативам потребления коммунальных ресурсов</v>
          </cell>
        </row>
        <row r="87">
          <cell r="L87" t="str">
            <v/>
          </cell>
          <cell r="M87" t="str">
            <v/>
          </cell>
          <cell r="N87" t="str">
            <v/>
          </cell>
          <cell r="O87" t="str">
            <v>11</v>
          </cell>
          <cell r="T87" t="str">
            <v>Нормативы технологических потерь при передаче тепловой энергии, теплоносителя по тепловым сетям, утвержденные уполномоченным органом</v>
          </cell>
        </row>
        <row r="88">
          <cell r="L88" t="str">
            <v/>
          </cell>
          <cell r="M88" t="str">
            <v/>
          </cell>
          <cell r="N88" t="str">
            <v/>
          </cell>
          <cell r="O88" t="str">
            <v>12</v>
          </cell>
          <cell r="T88" t="str">
            <v>Фактический объем потерь при передаче тепловой энергии</v>
          </cell>
        </row>
        <row r="89">
          <cell r="L89" t="str">
            <v>10</v>
          </cell>
          <cell r="M89" t="str">
            <v>Среднесписочная численность основного производственного персонала</v>
          </cell>
          <cell r="N89" t="str">
            <v/>
          </cell>
          <cell r="O89" t="str">
            <v>13</v>
          </cell>
          <cell r="P89" t="str">
            <v>12</v>
          </cell>
          <cell r="Q89" t="str">
            <v>12</v>
          </cell>
          <cell r="R89" t="str">
            <v>10</v>
          </cell>
          <cell r="T89" t="str">
            <v>Среднесписочная численность основного производственного персонала</v>
          </cell>
          <cell r="U89" t="str">
            <v>Среднесписочная численность основного производственного персонала</v>
          </cell>
          <cell r="V89" t="str">
            <v>Среднесписочная численность основного производственного персонала</v>
          </cell>
          <cell r="W89" t="str">
            <v>Среднесписочная численность основного производственного персонала</v>
          </cell>
        </row>
        <row r="90">
          <cell r="L90" t="str">
            <v/>
          </cell>
          <cell r="M90" t="str">
            <v/>
          </cell>
          <cell r="N90" t="str">
            <v/>
          </cell>
          <cell r="O90" t="str">
            <v>14</v>
          </cell>
          <cell r="T90" t="str">
            <v>Среднесписочная численность административно-управленческого персонала</v>
          </cell>
        </row>
        <row r="91">
          <cell r="L91" t="str">
            <v/>
          </cell>
          <cell r="M91" t="str">
            <v/>
          </cell>
          <cell r="N91" t="str">
            <v/>
          </cell>
          <cell r="P91" t="str">
            <v>13</v>
          </cell>
          <cell r="Q91" t="str">
            <v>13</v>
          </cell>
          <cell r="U91" t="str">
            <v>Удельный расход электрической энергии на подачу воды в сеть</v>
          </cell>
          <cell r="V91" t="str">
            <v>Удельный расход электрической энергии на подачу воды в сеть</v>
          </cell>
        </row>
        <row r="92">
          <cell r="L92" t="str">
            <v/>
          </cell>
          <cell r="M92" t="str">
            <v/>
          </cell>
          <cell r="N92" t="str">
            <v/>
          </cell>
          <cell r="P92" t="str">
            <v>14</v>
          </cell>
          <cell r="U92" t="str">
            <v>Расход воды на собственные нужды, в том числе:</v>
          </cell>
          <cell r="AA92" t="str">
            <v>Указывается доля общего расхода воды на собственные нужны от объема отпуска воды потребителям.</v>
          </cell>
        </row>
        <row r="93">
          <cell r="L93" t="str">
            <v/>
          </cell>
          <cell r="M93" t="str">
            <v/>
          </cell>
          <cell r="N93" t="str">
            <v/>
          </cell>
          <cell r="P93" t="str">
            <v>14.1</v>
          </cell>
          <cell r="U93" t="str">
            <v>Расход воды на хозяйственно-бытовые нужды</v>
          </cell>
          <cell r="AA93" t="str">
            <v>Указывается доля расхода воды на хозяйственно-бытовые нужны от объема отпуска воды потребителям.</v>
          </cell>
        </row>
        <row r="94">
          <cell r="L94" t="str">
            <v/>
          </cell>
          <cell r="M94" t="str">
            <v/>
          </cell>
          <cell r="N94" t="str">
            <v/>
          </cell>
          <cell r="P94" t="str">
            <v>15</v>
          </cell>
          <cell r="U94" t="str">
            <v>Показатель использования производственных объектов (по объему перекачки), в том числе:</v>
          </cell>
          <cell r="AA94" t="str">
            <v>Указывается суммарный показатель использования по всем производственным объектам как процент объема перекачки по отношению к пиковому дню отчетного года.</v>
          </cell>
        </row>
        <row r="95">
          <cell r="L95" t="str">
            <v/>
          </cell>
          <cell r="M95" t="str">
            <v/>
          </cell>
          <cell r="N95" t="str">
            <v/>
          </cell>
          <cell r="O95" t="str">
            <v>15</v>
          </cell>
          <cell r="T95" t="str">
            <v>Норматив удельного расхода условного топлива при производстве тепловой энергии источниками тепловой энергии, используемыми для осуществления регулируемых видов деятельности, в целом по регулируемой организации или с распределением по источникам тепловой энергии (в зависимости от показателя (показателей), утвержденного уполномоченным органом)</v>
          </cell>
        </row>
        <row r="96">
          <cell r="L96" t="str">
            <v/>
          </cell>
          <cell r="M96" t="str">
            <v/>
          </cell>
          <cell r="N96" t="str">
            <v/>
          </cell>
          <cell r="O96" t="str">
            <v>16</v>
          </cell>
          <cell r="T96" t="str">
            <v>Фактический удельный расход условного топлива при производстве тепловой энергии источниками тепловой энергии, используемыми для осуществления регулируемых видов деятельности, в целом по регулируемой организации или с распределением по источникам тепловой энергии (в зависимости от показателя (показателей), утвержденного уполномоченным органом)</v>
          </cell>
          <cell r="Z96" t="str">
            <v>Регулируемыми организациями указывается информация с распределением по источникам тепловой энергии, используемым для осуществления регулируемых видов деятельности.</v>
          </cell>
        </row>
        <row r="97">
          <cell r="L97" t="str">
            <v/>
          </cell>
          <cell r="M97" t="str">
            <v/>
          </cell>
          <cell r="N97" t="str">
            <v/>
          </cell>
          <cell r="O97" t="str">
            <v>17</v>
          </cell>
          <cell r="T97" t="str">
            <v>Удельный расход электрической энергии на производство (передачу) тепловой энергии на единицу тепловой энергии, отпускаемой потребителям по договорам, заключенным в рамках осуществления регулируемых видов деятельности</v>
          </cell>
          <cell r="Z97" t="str">
            <v>Регулируемыми организациями указывается информация с по договорам, заключенным в рамках осуществления регулируемой деятельности.</v>
          </cell>
        </row>
        <row r="98">
          <cell r="L98" t="str">
            <v/>
          </cell>
          <cell r="M98" t="str">
            <v/>
          </cell>
          <cell r="N98" t="str">
            <v/>
          </cell>
          <cell r="O98" t="str">
            <v>18</v>
          </cell>
          <cell r="T98" t="str">
            <v>Удельный расход холодной воды на производство (передачу) тепловой энергии на единицу тепловой энергии, отпускаемой потребителям по договорам, заключенным в рамках осуществления регулируемых видов деятельности</v>
          </cell>
          <cell r="Z98" t="str">
            <v>Регулируемыми организациями указывается информация с по договорам, заключенным в рамках осуществления регулируемой деятельности.</v>
          </cell>
        </row>
        <row r="99">
          <cell r="L99" t="str">
            <v/>
          </cell>
          <cell r="M99" t="str">
            <v/>
          </cell>
          <cell r="N99" t="str">
            <v/>
          </cell>
          <cell r="O99" t="str">
            <v>19</v>
          </cell>
          <cell r="T99" t="str">
            <v>Информация о показателях технико-экономического состояния систем теплоснабжения (за исключением теплопотребляющих установок потребителей тепловой энергии, теплоносителя, а также источников тепловой энергии, функционирующих в режиме комбинированной выработки электрической и тепловой энергии), в т.ч.:</v>
          </cell>
          <cell r="Z99" t="str">
            <v>Указывается ссылка на документ, предварительно загруженный в хранилище файлов ФГИС ЕИАС.</v>
          </cell>
        </row>
        <row r="100">
          <cell r="L100" t="str">
            <v/>
          </cell>
          <cell r="M100" t="str">
            <v/>
          </cell>
          <cell r="N100" t="str">
            <v/>
          </cell>
          <cell r="O100" t="str">
            <v>19.1</v>
          </cell>
          <cell r="T100" t="str">
            <v>Информация о показателях физического износа объектов теплоснабжения</v>
          </cell>
          <cell r="Z100" t="str">
            <v>Указывается ссылка на документ, предварительно загруженный в хранилище файлов ФГИС ЕИАС.</v>
          </cell>
        </row>
        <row r="101">
          <cell r="L101" t="str">
            <v/>
          </cell>
          <cell r="M101" t="str">
            <v/>
          </cell>
          <cell r="N101" t="str">
            <v/>
          </cell>
          <cell r="O101" t="str">
            <v>19.2</v>
          </cell>
          <cell r="T101" t="str">
            <v>Информация о показателях энергетической эффективности объектов теплоснабжения</v>
          </cell>
          <cell r="Z101" t="str">
            <v>Указывается ссылка на документ, предварительно загруженный в хранилище файлов ФГИС ЕИАС.</v>
          </cell>
        </row>
        <row r="148">
          <cell r="M148" t="str">
            <v>Сведения об условиях публичных договоров поставок товаров (оказания услуг), тарифы на которые подлежат регулированию, в том числе договоров о подключении (технологическом присоединении) к централизованной системе водоотведения</v>
          </cell>
        </row>
      </sheetData>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ow r="2">
          <cell r="B2" t="str">
            <v>Территория 1</v>
          </cell>
        </row>
        <row r="3">
          <cell r="B3" t="str">
            <v>Территория 2</v>
          </cell>
        </row>
      </sheetData>
      <sheetData sheetId="80" refreshError="1"/>
      <sheetData sheetId="81">
        <row r="2">
          <cell r="A2" t="str">
            <v>4189714</v>
          </cell>
          <cell r="B2" t="str">
            <v>Водоотведение</v>
          </cell>
        </row>
        <row r="3">
          <cell r="A3" t="str">
            <v>4189713</v>
          </cell>
          <cell r="B3" t="str">
            <v>Транспортировка</v>
          </cell>
        </row>
        <row r="4">
          <cell r="A4" t="str">
            <v>4189712</v>
          </cell>
          <cell r="B4" t="str">
            <v>Подключение (технологическое присоединение) к централизованной системе водоотведения</v>
          </cell>
        </row>
      </sheetData>
      <sheetData sheetId="82" refreshError="1"/>
      <sheetData sheetId="83" refreshError="1"/>
      <sheetData sheetId="84" refreshError="1"/>
      <sheetData sheetId="85" refreshError="1"/>
      <sheetData sheetId="86" refreshError="1"/>
      <sheetData sheetId="87" refreshError="1"/>
      <sheetData sheetId="8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Титульный"/>
      <sheetName val="Список территорий"/>
      <sheetName val="Дифференциация"/>
      <sheetName val="Перечень тарифов"/>
      <sheetName val="Дифференциация тариф показатель"/>
      <sheetName val="Общая информация об организации"/>
      <sheetName val="Общая информация по ВД"/>
      <sheetName val="Виды объектов"/>
      <sheetName val="Сведения по территориям"/>
      <sheetName val="ТС. Т-ТЭ | &gt;=25МВт"/>
      <sheetName val="ТС. Т-ТЭ | ТСО"/>
      <sheetName val="ТС. Т-ТЭ | предел"/>
      <sheetName val="ТС. Т-ТЭ | индикат"/>
      <sheetName val="ТС. Резерв мощности"/>
      <sheetName val="ТС. Т-ТН"/>
      <sheetName val="ТС. Т-передача ТЭ"/>
      <sheetName val="ТС. Т-передача ТН"/>
      <sheetName val="ТС. Т-гор.вода"/>
      <sheetName val="ТС. Т-подкл"/>
      <sheetName val="ХВС. Т-пит"/>
      <sheetName val="ХВС. Т-тех"/>
      <sheetName val="ХВС. Т-транс"/>
      <sheetName val="ХВС. Т-подвоз"/>
      <sheetName val="ТС. Т-подкл(инд)"/>
      <sheetName val="ХВС. Т-подкл"/>
      <sheetName val="ВО. Т-во"/>
      <sheetName val="ВО. Т-транс"/>
      <sheetName val="ВО. Т-подкл"/>
      <sheetName val="ГВС. Т-гор.вода"/>
      <sheetName val="ГВС. Т-транс"/>
      <sheetName val="ГВС. Т-подкл"/>
      <sheetName val="Показатели ФХД"/>
      <sheetName val="Показатели ФХД &gt;20%"/>
      <sheetName val="Показатели ОТЭП"/>
      <sheetName val="Стандарты качества"/>
      <sheetName val="ТКО. Показатели ФХД"/>
      <sheetName val="ТКО. Транс. Показатели ФХД"/>
      <sheetName val="Показатели КНЭ"/>
      <sheetName val="Ограничения"/>
      <sheetName val="ИП"/>
      <sheetName val="ИП. Детализация"/>
      <sheetName val="ИП. Финансовый план"/>
      <sheetName val="ИП. КНЭ"/>
      <sheetName val="ТП"/>
      <sheetName val="Договоры"/>
      <sheetName val="Порядок ТП"/>
      <sheetName val="Предложение"/>
      <sheetName val="Сведения о закупках"/>
      <sheetName val="Потребительские характеристики"/>
      <sheetName val="TEHSHEET"/>
      <sheetName val="Орган регулирования"/>
      <sheetName val="Перечень организаций"/>
      <sheetName val="Дела об установлении тарифов"/>
      <sheetName val="Дела об утверждении ПУЦ"/>
      <sheetName val="Привлечение к ответственности"/>
      <sheetName val="ЭД"/>
      <sheetName val="Сведения об изменении"/>
      <sheetName val="Комментарии"/>
      <sheetName val="Проверка"/>
      <sheetName val="et_union_hor"/>
      <sheetName val="DATA_FORMS"/>
      <sheetName val="DATA_NPA"/>
      <sheetName val="Т-ТЭ | потр"/>
      <sheetName val="modMainProcedures"/>
      <sheetName val="modB_FHD"/>
      <sheetName val="modB_FHD20"/>
      <sheetName val="modB_KNE"/>
      <sheetName val="modIP_MAIN"/>
      <sheetName val="modIP_QRE"/>
      <sheetName val="modIP_DETAILED"/>
      <sheetName val="et_union_vert"/>
      <sheetName val="Легенда"/>
      <sheetName val="modfrmListIP"/>
      <sheetName val="modfrmActivity"/>
      <sheetName val="REESTR_ORG"/>
      <sheetName val="REESTR_MO"/>
      <sheetName val="REESTR_IP"/>
      <sheetName val="REESTR_OBJ_INFR"/>
      <sheetName val="REESTR_DS"/>
      <sheetName val="REESTR_VT"/>
      <sheetName val="REESTR_VED"/>
      <sheetName val="REESTR_MO_FILTER"/>
      <sheetName val="REESTR_LINK"/>
      <sheetName val="modSheetMain"/>
      <sheetName val="modfrmReportMode"/>
      <sheetName val="modfrmReestrObj"/>
      <sheetName val="AllSheetsInThisWorkbook"/>
      <sheetName val="modInfo"/>
    </sheetNames>
    <sheetDataSet>
      <sheetData sheetId="0">
        <row r="2">
          <cell r="B2" t="str">
            <v>Код отчёта: PP108.OPEN.INFO.REQUEST.VOTV.EIAS</v>
          </cell>
        </row>
        <row r="3">
          <cell r="B3" t="str">
            <v>Версия отчёта: 1.1.1</v>
          </cell>
        </row>
      </sheetData>
      <sheetData sheetId="1">
        <row r="7">
          <cell r="F7" t="str">
            <v>Оренбургская область</v>
          </cell>
        </row>
        <row r="11">
          <cell r="F11">
            <v>45658.628692129627</v>
          </cell>
        </row>
        <row r="12">
          <cell r="F12">
            <v>47483.628807870373</v>
          </cell>
        </row>
        <row r="13">
          <cell r="F13" t="str">
            <v/>
          </cell>
        </row>
        <row r="19">
          <cell r="F19">
            <v>45839.670810185184</v>
          </cell>
        </row>
        <row r="21">
          <cell r="F21">
            <v>45409.629328703704</v>
          </cell>
        </row>
        <row r="22">
          <cell r="F22" t="str">
            <v>№И.ОрВК-24042024-025 от 24.04.2024</v>
          </cell>
        </row>
        <row r="26">
          <cell r="F26">
            <v>45609.629652777781</v>
          </cell>
        </row>
        <row r="27">
          <cell r="F27" t="str">
            <v>№И.ОрВК-13112024-054 от 13.11.2024</v>
          </cell>
        </row>
        <row r="31">
          <cell r="F31" t="str">
            <v>ООО "Оренбург Водоканал"</v>
          </cell>
        </row>
        <row r="33">
          <cell r="F33" t="str">
            <v>5610077370</v>
          </cell>
        </row>
        <row r="34">
          <cell r="F34" t="str">
            <v>561001001</v>
          </cell>
        </row>
        <row r="41">
          <cell r="F41" t="str">
            <v>нет</v>
          </cell>
        </row>
      </sheetData>
      <sheetData sheetId="2">
        <row r="12">
          <cell r="F12" t="str">
            <v>ter_1</v>
          </cell>
          <cell r="G12" t="str">
            <v>Территория 1</v>
          </cell>
        </row>
        <row r="13">
          <cell r="F13" t="str">
            <v>284</v>
          </cell>
          <cell r="G13" t="str">
            <v>Оренбургский муниципальный район</v>
          </cell>
        </row>
        <row r="14">
          <cell r="G14" t="str">
            <v>Добавить МО</v>
          </cell>
        </row>
        <row r="15">
          <cell r="G15" t="str">
            <v>Добавить территорию оказания услуг</v>
          </cell>
        </row>
      </sheetData>
      <sheetData sheetId="3">
        <row r="12">
          <cell r="O12" t="str">
            <v>ID_DIFF</v>
          </cell>
          <cell r="P12" t="str">
            <v>VD</v>
          </cell>
          <cell r="Q12" t="str">
            <v>AREA</v>
          </cell>
          <cell r="R12" t="str">
            <v>SYSTEM</v>
          </cell>
        </row>
        <row r="13">
          <cell r="O13" t="str">
            <v>diff_1</v>
          </cell>
          <cell r="P13">
            <v>0</v>
          </cell>
          <cell r="Q13" t="str">
            <v/>
          </cell>
          <cell r="R13" t="str">
            <v>без дифференциации</v>
          </cell>
        </row>
      </sheetData>
      <sheetData sheetId="4">
        <row r="13">
          <cell r="AC13" t="str">
            <v>pIns_PT_VTAR_A</v>
          </cell>
          <cell r="AD13" t="str">
            <v>pt_ntar_1</v>
          </cell>
          <cell r="AE13" t="str">
            <v>pt_ter_1</v>
          </cell>
          <cell r="AF13" t="str">
            <v>pt_cs_1</v>
          </cell>
          <cell r="AG13" t="str">
            <v>pt_ist_te_1</v>
          </cell>
          <cell r="AH13" t="str">
            <v>Тарифы на тепловую энергию (мощность), производимую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мегаватт и более</v>
          </cell>
          <cell r="AJ13" t="str">
            <v/>
          </cell>
          <cell r="AK13" t="str">
            <v/>
          </cell>
          <cell r="AL13" t="str">
            <v/>
          </cell>
          <cell r="AM13" t="str">
            <v/>
          </cell>
          <cell r="AN13">
            <v>0</v>
          </cell>
          <cell r="AO13" t="str">
            <v>.</v>
          </cell>
          <cell r="AP13" t="str">
            <v>..</v>
          </cell>
          <cell r="AQ13" t="str">
            <v>...</v>
          </cell>
        </row>
        <row r="18">
          <cell r="AC18" t="str">
            <v>pIns_PT_VTAR_B</v>
          </cell>
          <cell r="AD18" t="str">
            <v>pt_ntar_2</v>
          </cell>
          <cell r="AE18" t="str">
            <v>pt_ter_2</v>
          </cell>
          <cell r="AF18" t="str">
            <v>pt_cs_2</v>
          </cell>
          <cell r="AG18" t="str">
            <v>pt_ist_te_2</v>
          </cell>
          <cell r="AH18" t="str">
            <v/>
          </cell>
          <cell r="AJ18" t="str">
            <v/>
          </cell>
          <cell r="AK18" t="str">
            <v/>
          </cell>
          <cell r="AL18" t="str">
            <v/>
          </cell>
          <cell r="AM18" t="str">
            <v/>
          </cell>
          <cell r="AN18">
            <v>0</v>
          </cell>
          <cell r="AO18" t="str">
            <v>.</v>
          </cell>
          <cell r="AP18" t="str">
            <v>..</v>
          </cell>
          <cell r="AQ18" t="str">
            <v>...</v>
          </cell>
        </row>
        <row r="23">
          <cell r="AC23" t="str">
            <v>pIns_PT_VTAR_B</v>
          </cell>
          <cell r="AD23" t="str">
            <v>pt_ntar_2</v>
          </cell>
          <cell r="AE23" t="str">
            <v>pt_ter_2</v>
          </cell>
          <cell r="AF23" t="str">
            <v>pt_cs_2</v>
          </cell>
          <cell r="AG23" t="str">
            <v>pt_ist_te_2</v>
          </cell>
          <cell r="AH23" t="str">
            <v>Тарифы на тепловую энергию (мощность), поставляемую теплоснабжающими организациями потребителям, другим теплоснабжающим организациям</v>
          </cell>
          <cell r="AJ23" t="str">
            <v/>
          </cell>
          <cell r="AK23" t="str">
            <v/>
          </cell>
          <cell r="AL23" t="str">
            <v/>
          </cell>
          <cell r="AM23" t="str">
            <v/>
          </cell>
          <cell r="AN23">
            <v>0</v>
          </cell>
          <cell r="AO23" t="str">
            <v>.</v>
          </cell>
          <cell r="AP23" t="str">
            <v>..</v>
          </cell>
          <cell r="AQ23" t="str">
            <v>...</v>
          </cell>
        </row>
        <row r="28">
          <cell r="AC28" t="str">
            <v>pIns_PT_VTAR_C</v>
          </cell>
          <cell r="AD28" t="str">
            <v>pt_ntar_3</v>
          </cell>
          <cell r="AE28" t="str">
            <v>pt_ter_3</v>
          </cell>
          <cell r="AF28" t="str">
            <v>pt_cs_3</v>
          </cell>
          <cell r="AG28" t="str">
            <v>pt_ist_te_3</v>
          </cell>
          <cell r="AH28" t="str">
            <v>Тарифы на теплоноситель, поставляемый теплоснабжающими организациями потребителям, другим теплоснабжающим организациям</v>
          </cell>
          <cell r="AJ28" t="str">
            <v/>
          </cell>
          <cell r="AK28" t="str">
            <v/>
          </cell>
          <cell r="AL28" t="str">
            <v/>
          </cell>
          <cell r="AM28" t="str">
            <v/>
          </cell>
          <cell r="AN28">
            <v>0</v>
          </cell>
          <cell r="AO28" t="str">
            <v>.</v>
          </cell>
          <cell r="AP28" t="str">
            <v>..</v>
          </cell>
          <cell r="AQ28" t="str">
            <v>...</v>
          </cell>
        </row>
        <row r="33">
          <cell r="AC33" t="str">
            <v>pIns_PT_VTAR_D</v>
          </cell>
          <cell r="AD33" t="str">
            <v>pt_ntar_4</v>
          </cell>
          <cell r="AE33" t="str">
            <v>pt_ter_4</v>
          </cell>
          <cell r="AF33" t="str">
            <v>pt_cs_4</v>
          </cell>
          <cell r="AG33" t="str">
            <v>pt_ist_te_4</v>
          </cell>
          <cell r="AH33" t="str">
            <v>Тарифы на горячую воду, поставляемую теплоснабжающими организациями потребителям, другим теплоснабжающим организациям с использованием открытых систем теплоснабжения (горячего водоснабжения)</v>
          </cell>
          <cell r="AJ33" t="str">
            <v/>
          </cell>
          <cell r="AK33" t="str">
            <v/>
          </cell>
          <cell r="AL33" t="str">
            <v/>
          </cell>
          <cell r="AM33" t="str">
            <v/>
          </cell>
          <cell r="AN33">
            <v>0</v>
          </cell>
          <cell r="AO33" t="str">
            <v>.</v>
          </cell>
          <cell r="AP33" t="str">
            <v>..</v>
          </cell>
          <cell r="AQ33" t="str">
            <v>...</v>
          </cell>
        </row>
        <row r="38">
          <cell r="AC38" t="str">
            <v>pIns_PT_VTAR_E1</v>
          </cell>
          <cell r="AD38" t="str">
            <v>pt_ntar_5</v>
          </cell>
          <cell r="AE38" t="str">
            <v>pt_ter_5</v>
          </cell>
          <cell r="AF38" t="str">
            <v>pt_cs_5</v>
          </cell>
          <cell r="AG38" t="str">
            <v>pt_ist_te_5</v>
          </cell>
          <cell r="AH38" t="str">
            <v>Тарифы на услуги по передаче тепловой энергии</v>
          </cell>
          <cell r="AJ38" t="str">
            <v/>
          </cell>
          <cell r="AK38" t="str">
            <v/>
          </cell>
          <cell r="AL38" t="str">
            <v/>
          </cell>
          <cell r="AM38" t="str">
            <v/>
          </cell>
          <cell r="AN38">
            <v>0</v>
          </cell>
          <cell r="AO38" t="str">
            <v>.</v>
          </cell>
          <cell r="AP38" t="str">
            <v>..</v>
          </cell>
          <cell r="AQ38" t="str">
            <v>...</v>
          </cell>
        </row>
        <row r="43">
          <cell r="AC43" t="str">
            <v>pIns_PT_VTAR_E2</v>
          </cell>
          <cell r="AD43" t="str">
            <v>pt_ntar_6</v>
          </cell>
          <cell r="AE43" t="str">
            <v>pt_ter_6</v>
          </cell>
          <cell r="AF43" t="str">
            <v>pt_cs_6</v>
          </cell>
          <cell r="AG43" t="str">
            <v>pt_ist_te_6</v>
          </cell>
          <cell r="AH43" t="str">
            <v>Тарифы на услуги по передаче теплоносителя</v>
          </cell>
          <cell r="AJ43" t="str">
            <v/>
          </cell>
          <cell r="AK43" t="str">
            <v/>
          </cell>
          <cell r="AL43" t="str">
            <v/>
          </cell>
          <cell r="AM43" t="str">
            <v/>
          </cell>
          <cell r="AN43">
            <v>0</v>
          </cell>
          <cell r="AO43" t="str">
            <v>.</v>
          </cell>
          <cell r="AP43" t="str">
            <v>..</v>
          </cell>
          <cell r="AQ43" t="str">
            <v>...</v>
          </cell>
        </row>
        <row r="48">
          <cell r="AC48" t="str">
            <v>pIns_PT_VTAR_F</v>
          </cell>
          <cell r="AD48" t="str">
            <v>pt_ntar_7</v>
          </cell>
          <cell r="AE48" t="str">
            <v>pt_ter_7</v>
          </cell>
          <cell r="AF48" t="str">
            <v>pt_cs_7</v>
          </cell>
          <cell r="AG48" t="str">
            <v>pt_ist_te_7</v>
          </cell>
          <cell r="AH48" t="str">
            <v>Плата за услуги по поддержанию резервной тепловой мощности при отсутствии потребления тепловой энергии</v>
          </cell>
          <cell r="AJ48" t="str">
            <v/>
          </cell>
          <cell r="AK48" t="str">
            <v/>
          </cell>
          <cell r="AL48" t="str">
            <v/>
          </cell>
          <cell r="AM48" t="str">
            <v/>
          </cell>
          <cell r="AN48">
            <v>0</v>
          </cell>
          <cell r="AO48" t="str">
            <v>.</v>
          </cell>
          <cell r="AP48" t="str">
            <v>..</v>
          </cell>
          <cell r="AQ48" t="str">
            <v>...</v>
          </cell>
        </row>
        <row r="53">
          <cell r="AC53" t="str">
            <v>pIns_PT_VTAR_G</v>
          </cell>
          <cell r="AD53" t="str">
            <v>pt_ntar_8</v>
          </cell>
          <cell r="AE53" t="str">
            <v>pt_ter_8</v>
          </cell>
          <cell r="AF53" t="str">
            <v>pt_cs_8</v>
          </cell>
          <cell r="AG53" t="str">
            <v>pt_ist_te_8</v>
          </cell>
          <cell r="AH53" t="str">
            <v>Плата за подключение (технологическое присоединение) к системе теплоснабжения</v>
          </cell>
          <cell r="AJ53" t="str">
            <v/>
          </cell>
          <cell r="AK53" t="str">
            <v/>
          </cell>
          <cell r="AL53" t="str">
            <v/>
          </cell>
          <cell r="AM53" t="str">
            <v/>
          </cell>
          <cell r="AN53">
            <v>0</v>
          </cell>
          <cell r="AO53" t="str">
            <v>.</v>
          </cell>
          <cell r="AP53" t="str">
            <v>..</v>
          </cell>
          <cell r="AQ53" t="str">
            <v>...</v>
          </cell>
        </row>
        <row r="58">
          <cell r="AC58" t="str">
            <v>pIns_PT_VTAR_H</v>
          </cell>
          <cell r="AD58" t="str">
            <v>pt_ntar_20</v>
          </cell>
          <cell r="AE58" t="str">
            <v>pt_ter_20</v>
          </cell>
          <cell r="AF58" t="str">
            <v>pt_cs_20</v>
          </cell>
          <cell r="AG58" t="str">
            <v>pt_ist_te_20</v>
          </cell>
          <cell r="AH58" t="str">
            <v>Плата за подключение (технологическое присоединение) к системе теплоснабжения (индивидуальная)</v>
          </cell>
          <cell r="AJ58" t="str">
            <v/>
          </cell>
          <cell r="AK58" t="str">
            <v/>
          </cell>
          <cell r="AL58" t="str">
            <v/>
          </cell>
          <cell r="AM58" t="str">
            <v/>
          </cell>
          <cell r="AN58">
            <v>0</v>
          </cell>
          <cell r="AO58" t="str">
            <v>.</v>
          </cell>
          <cell r="AP58" t="str">
            <v>..</v>
          </cell>
          <cell r="AQ58" t="str">
            <v>...</v>
          </cell>
        </row>
        <row r="63">
          <cell r="AC63" t="str">
            <v>pIns_PT_VTAR_I</v>
          </cell>
          <cell r="AD63" t="str">
            <v>pt_ntar_21</v>
          </cell>
          <cell r="AE63" t="str">
            <v>pt_ter_21</v>
          </cell>
          <cell r="AF63" t="str">
            <v>pt_cs_21</v>
          </cell>
          <cell r="AG63" t="str">
            <v>pt_ist_te_21</v>
          </cell>
          <cell r="AH63" t="str">
            <v>Предельный уровень цены на тепловую энергию (мощность), поставляемую теплоснабжающими организациями потребителям</v>
          </cell>
          <cell r="AJ63" t="str">
            <v/>
          </cell>
          <cell r="AK63" t="str">
            <v/>
          </cell>
          <cell r="AL63" t="str">
            <v/>
          </cell>
          <cell r="AM63" t="str">
            <v/>
          </cell>
          <cell r="AN63">
            <v>0</v>
          </cell>
          <cell r="AO63" t="str">
            <v>.</v>
          </cell>
          <cell r="AP63" t="str">
            <v>..</v>
          </cell>
          <cell r="AQ63" t="str">
            <v>...</v>
          </cell>
        </row>
        <row r="79">
          <cell r="AC79" t="str">
            <v>pIns_PT_VTAR_A_COLDVSNA</v>
          </cell>
          <cell r="AD79" t="str">
            <v>pt_ntar_9</v>
          </cell>
          <cell r="AE79" t="str">
            <v>pt_ter_9</v>
          </cell>
          <cell r="AF79" t="str">
            <v>pt_cs_9</v>
          </cell>
          <cell r="AH79" t="str">
            <v>Тариф на питьевую воду (питьевое водоснабжение)</v>
          </cell>
          <cell r="AJ79" t="str">
            <v/>
          </cell>
          <cell r="AK79" t="str">
            <v/>
          </cell>
          <cell r="AL79" t="str">
            <v/>
          </cell>
          <cell r="AM79" t="str">
            <v/>
          </cell>
          <cell r="AN79">
            <v>0</v>
          </cell>
          <cell r="AO79" t="str">
            <v>.</v>
          </cell>
          <cell r="AP79" t="str">
            <v>..</v>
          </cell>
          <cell r="AQ79" t="str">
            <v>...</v>
          </cell>
        </row>
        <row r="84">
          <cell r="AC84" t="str">
            <v>pIns_PT_VTAR_B_COLDVSNA</v>
          </cell>
          <cell r="AD84" t="str">
            <v>pt_ntar_10</v>
          </cell>
          <cell r="AE84" t="str">
            <v>pt_ter_10</v>
          </cell>
          <cell r="AF84" t="str">
            <v>pt_cs_10</v>
          </cell>
          <cell r="AH84" t="str">
            <v>Тариф на техническую воду</v>
          </cell>
          <cell r="AJ84" t="str">
            <v/>
          </cell>
          <cell r="AK84" t="str">
            <v/>
          </cell>
          <cell r="AL84" t="str">
            <v/>
          </cell>
          <cell r="AM84" t="str">
            <v/>
          </cell>
          <cell r="AN84">
            <v>0</v>
          </cell>
          <cell r="AO84" t="str">
            <v>.</v>
          </cell>
          <cell r="AP84" t="str">
            <v>..</v>
          </cell>
          <cell r="AQ84" t="str">
            <v>...</v>
          </cell>
        </row>
        <row r="89">
          <cell r="AC89" t="str">
            <v>pIns_PT_VTAR_C_COLDVSNA</v>
          </cell>
          <cell r="AD89" t="str">
            <v>pt_ntar_11</v>
          </cell>
          <cell r="AE89" t="str">
            <v>pt_ter_11</v>
          </cell>
          <cell r="AF89" t="str">
            <v>pt_cs_11</v>
          </cell>
          <cell r="AH89" t="str">
            <v>Тариф на транспортировку воды</v>
          </cell>
          <cell r="AJ89" t="str">
            <v/>
          </cell>
          <cell r="AK89" t="str">
            <v/>
          </cell>
          <cell r="AL89" t="str">
            <v/>
          </cell>
          <cell r="AM89" t="str">
            <v/>
          </cell>
          <cell r="AN89">
            <v>0</v>
          </cell>
          <cell r="AO89" t="str">
            <v>.</v>
          </cell>
          <cell r="AP89" t="str">
            <v>..</v>
          </cell>
          <cell r="AQ89" t="str">
            <v>...</v>
          </cell>
        </row>
        <row r="94">
          <cell r="AC94" t="str">
            <v>pIns_PT_VTAR_D_COLDVSNA</v>
          </cell>
          <cell r="AD94" t="str">
            <v>pt_ntar_12</v>
          </cell>
          <cell r="AE94" t="str">
            <v>pt_ter_12</v>
          </cell>
          <cell r="AF94" t="str">
            <v>pt_cs_12</v>
          </cell>
          <cell r="AH94" t="str">
            <v>Тариф на подвоз воды</v>
          </cell>
          <cell r="AJ94" t="str">
            <v/>
          </cell>
          <cell r="AK94" t="str">
            <v/>
          </cell>
          <cell r="AL94" t="str">
            <v/>
          </cell>
          <cell r="AM94" t="str">
            <v/>
          </cell>
          <cell r="AN94">
            <v>0</v>
          </cell>
          <cell r="AO94" t="str">
            <v>.</v>
          </cell>
          <cell r="AP94" t="str">
            <v>..</v>
          </cell>
          <cell r="AQ94" t="str">
            <v>...</v>
          </cell>
        </row>
        <row r="99">
          <cell r="AC99" t="str">
            <v>pIns_PT_VTAR_E_COLDVSNA</v>
          </cell>
          <cell r="AD99" t="str">
            <v>pt_ntar_13</v>
          </cell>
          <cell r="AE99" t="str">
            <v>pt_ter_13</v>
          </cell>
          <cell r="AF99" t="str">
            <v>pt_cs_13</v>
          </cell>
          <cell r="AH99" t="str">
            <v>Тариф на подключение (технологическое присоединение) к централизованной системе холодного водоснабжения</v>
          </cell>
          <cell r="AJ99" t="str">
            <v/>
          </cell>
          <cell r="AK99" t="str">
            <v/>
          </cell>
          <cell r="AL99" t="str">
            <v/>
          </cell>
          <cell r="AM99" t="str">
            <v/>
          </cell>
          <cell r="AN99">
            <v>0</v>
          </cell>
          <cell r="AO99" t="str">
            <v>.</v>
          </cell>
          <cell r="AP99" t="str">
            <v>..</v>
          </cell>
          <cell r="AQ99" t="str">
            <v>...</v>
          </cell>
        </row>
        <row r="105">
          <cell r="AC105" t="str">
            <v>pIns_PT_VTAR_A_HOTVSNA</v>
          </cell>
          <cell r="AD105" t="str">
            <v>pt_ntar_14</v>
          </cell>
          <cell r="AE105" t="str">
            <v>pt_ter_14</v>
          </cell>
          <cell r="AF105" t="str">
            <v>pt_cs_14</v>
          </cell>
          <cell r="AH105" t="str">
            <v>Тариф на горячую воду (горячее водоснабжение)</v>
          </cell>
          <cell r="AJ105" t="str">
            <v/>
          </cell>
          <cell r="AK105" t="str">
            <v/>
          </cell>
          <cell r="AL105" t="str">
            <v/>
          </cell>
          <cell r="AM105" t="str">
            <v/>
          </cell>
          <cell r="AN105">
            <v>0</v>
          </cell>
          <cell r="AO105" t="str">
            <v>.</v>
          </cell>
          <cell r="AP105" t="str">
            <v>..</v>
          </cell>
          <cell r="AQ105" t="str">
            <v>...</v>
          </cell>
        </row>
        <row r="110">
          <cell r="AC110" t="str">
            <v>pIns_PT_VTAR_B_HOTVSNA</v>
          </cell>
          <cell r="AD110" t="str">
            <v>pt_ntar_15</v>
          </cell>
          <cell r="AE110" t="str">
            <v>pt_ter_15</v>
          </cell>
          <cell r="AF110" t="str">
            <v>pt_cs_15</v>
          </cell>
          <cell r="AH110" t="str">
            <v>Тариф на транспортировку горячей воды</v>
          </cell>
          <cell r="AJ110" t="str">
            <v/>
          </cell>
          <cell r="AK110" t="str">
            <v/>
          </cell>
          <cell r="AL110" t="str">
            <v/>
          </cell>
          <cell r="AM110" t="str">
            <v/>
          </cell>
          <cell r="AN110">
            <v>0</v>
          </cell>
          <cell r="AO110" t="str">
            <v>.</v>
          </cell>
          <cell r="AP110" t="str">
            <v>..</v>
          </cell>
          <cell r="AQ110" t="str">
            <v>...</v>
          </cell>
        </row>
        <row r="115">
          <cell r="AC115" t="str">
            <v>pIns_PT_VTAR_C_HOTVSNA</v>
          </cell>
          <cell r="AD115" t="str">
            <v>pt_ntar_16</v>
          </cell>
          <cell r="AE115" t="str">
            <v>pt_ter_16</v>
          </cell>
          <cell r="AF115" t="str">
            <v>pt_cs_16</v>
          </cell>
          <cell r="AH115" t="str">
            <v>Тариф на подключение (технологическое присоединение) к централизованной системе горячего водоснабжения</v>
          </cell>
          <cell r="AJ115" t="str">
            <v/>
          </cell>
          <cell r="AK115" t="str">
            <v/>
          </cell>
          <cell r="AL115" t="str">
            <v/>
          </cell>
          <cell r="AM115" t="str">
            <v/>
          </cell>
          <cell r="AN115">
            <v>0</v>
          </cell>
          <cell r="AO115" t="str">
            <v>.</v>
          </cell>
          <cell r="AP115" t="str">
            <v>..</v>
          </cell>
          <cell r="AQ115" t="str">
            <v>...</v>
          </cell>
        </row>
        <row r="121">
          <cell r="AC121" t="str">
            <v>pIns_PT_VTAR_A_VOTV</v>
          </cell>
          <cell r="AD121" t="str">
            <v>pt_ntar_17</v>
          </cell>
          <cell r="AE121" t="str">
            <v>pt_ter_17</v>
          </cell>
          <cell r="AF121" t="str">
            <v>pt_cs_17</v>
          </cell>
          <cell r="AH121" t="str">
            <v>Тариф на водоотведение</v>
          </cell>
          <cell r="AJ121" t="str">
            <v>Тариф на водоотведение</v>
          </cell>
          <cell r="AK121" t="str">
            <v>без дифференциации</v>
          </cell>
          <cell r="AL121" t="str">
            <v>без дифференциации</v>
          </cell>
          <cell r="AM121" t="str">
            <v>без дифференциации</v>
          </cell>
          <cell r="AN121">
            <v>1</v>
          </cell>
          <cell r="AO121" t="str">
            <v>1.1</v>
          </cell>
          <cell r="AP121" t="str">
            <v>1.1.1</v>
          </cell>
          <cell r="AQ121" t="str">
            <v>1.1.1.1</v>
          </cell>
        </row>
        <row r="126">
          <cell r="AC126" t="str">
            <v>pIns_PT_VTAR_B_VOTV</v>
          </cell>
          <cell r="AD126" t="str">
            <v>pt_ntar_18</v>
          </cell>
          <cell r="AE126" t="str">
            <v>pt_ter_18</v>
          </cell>
          <cell r="AF126" t="str">
            <v>pt_cs_18</v>
          </cell>
          <cell r="AH126" t="str">
            <v>Тариф на транспортировку сточных вод</v>
          </cell>
          <cell r="AJ126" t="str">
            <v/>
          </cell>
          <cell r="AK126" t="str">
            <v/>
          </cell>
          <cell r="AL126" t="str">
            <v/>
          </cell>
          <cell r="AM126" t="str">
            <v/>
          </cell>
          <cell r="AN126">
            <v>0</v>
          </cell>
          <cell r="AO126" t="str">
            <v>.</v>
          </cell>
          <cell r="AP126" t="str">
            <v>..</v>
          </cell>
          <cell r="AQ126" t="str">
            <v>...</v>
          </cell>
        </row>
        <row r="131">
          <cell r="AC131" t="str">
            <v>pIns_PT_VTAR_C_VOTV</v>
          </cell>
          <cell r="AD131" t="str">
            <v>pt_ntar_19</v>
          </cell>
          <cell r="AE131" t="str">
            <v>pt_ter_19</v>
          </cell>
          <cell r="AF131" t="str">
            <v>pt_cs_19</v>
          </cell>
          <cell r="AH131" t="str">
            <v>Тариф на подключение (технологическое присоединение) к централизованной системе водоотведения</v>
          </cell>
          <cell r="AJ131" t="str">
            <v>Тариф на подключение (технологическое присоединение) к централизованной системе водоотведения</v>
          </cell>
          <cell r="AK131" t="str">
            <v>без дифференциации</v>
          </cell>
          <cell r="AL131" t="str">
            <v>без дифференциации</v>
          </cell>
          <cell r="AM131" t="str">
            <v>без дифференциации</v>
          </cell>
          <cell r="AN131">
            <v>1</v>
          </cell>
          <cell r="AO131" t="str">
            <v>1.1</v>
          </cell>
          <cell r="AP131" t="str">
            <v>1.1.1</v>
          </cell>
          <cell r="AQ131" t="str">
            <v>1.1.1.1</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sheetData sheetId="27" refreshError="1"/>
      <sheetData sheetId="28" refreshError="1"/>
      <sheetData sheetId="29" refreshError="1"/>
      <sheetData sheetId="30" refreshError="1"/>
      <sheetData sheetId="31" refreshError="1"/>
      <sheetData sheetId="32">
        <row r="24">
          <cell r="I24" t="str">
            <v>diff_1</v>
          </cell>
        </row>
        <row r="66">
          <cell r="H66" t="str">
            <v>отсутствует</v>
          </cell>
          <cell r="I66" t="str">
            <v>отсутствует</v>
          </cell>
          <cell r="J66" t="str">
            <v/>
          </cell>
        </row>
        <row r="68">
          <cell r="H68" t="str">
            <v>отсутствует</v>
          </cell>
          <cell r="I68" t="str">
            <v>отсутствует</v>
          </cell>
          <cell r="J68" t="str">
            <v/>
          </cell>
        </row>
      </sheetData>
      <sheetData sheetId="33" refreshError="1"/>
      <sheetData sheetId="34" refreshError="1"/>
      <sheetData sheetId="35" refreshError="1"/>
      <sheetData sheetId="36" refreshError="1"/>
      <sheetData sheetId="37" refreshError="1"/>
      <sheetData sheetId="38" refreshError="1"/>
      <sheetData sheetId="39" refreshError="1"/>
      <sheetData sheetId="40">
        <row r="11">
          <cell r="AD11" t="str">
            <v>ip_1</v>
          </cell>
        </row>
        <row r="13">
          <cell r="G13" t="str">
            <v>Добавить инвестиционную программу</v>
          </cell>
        </row>
      </sheetData>
      <sheetData sheetId="41" refreshError="1"/>
      <sheetData sheetId="42" refreshError="1"/>
      <sheetData sheetId="43" refreshError="1"/>
      <sheetData sheetId="44" refreshError="1"/>
      <sheetData sheetId="45" refreshError="1"/>
      <sheetData sheetId="46" refreshError="1"/>
      <sheetData sheetId="47">
        <row r="75">
          <cell r="K75" t="str">
            <v>метод индексации установленных тарифов</v>
          </cell>
        </row>
        <row r="81">
          <cell r="K81" t="str">
            <v>метод экономически обоснованных расходов (затрат)</v>
          </cell>
        </row>
      </sheetData>
      <sheetData sheetId="48" refreshError="1"/>
      <sheetData sheetId="49" refreshError="1"/>
      <sheetData sheetId="50">
        <row r="2">
          <cell r="C2">
            <v>2022</v>
          </cell>
          <cell r="F2" t="str">
            <v>I квартал</v>
          </cell>
          <cell r="H2" t="str">
            <v>ОСН</v>
          </cell>
          <cell r="O2" t="str">
            <v>вода</v>
          </cell>
          <cell r="P2" t="str">
            <v>первичное раскрытие информации</v>
          </cell>
          <cell r="Q2" t="str">
            <v>без дифференциации</v>
          </cell>
          <cell r="R2" t="str">
            <v>организации-перепродавцы</v>
          </cell>
          <cell r="AZ2" t="str">
            <v>Регулируемая организация</v>
          </cell>
          <cell r="BB2" t="str">
            <v>газ природный по регулируемой цене</v>
          </cell>
        </row>
        <row r="3">
          <cell r="C3">
            <v>2023</v>
          </cell>
          <cell r="F3" t="str">
            <v>II квартал</v>
          </cell>
          <cell r="H3" t="str">
            <v>УСН</v>
          </cell>
          <cell r="L3">
            <v>52</v>
          </cell>
          <cell r="O3" t="str">
            <v>пар</v>
          </cell>
          <cell r="P3" t="str">
            <v>изменения в раскрытой ранее информации</v>
          </cell>
          <cell r="Q3" t="str">
            <v>к коллектору источника тепловой энергии</v>
          </cell>
          <cell r="R3" t="str">
            <v>бюджетные организации</v>
          </cell>
          <cell r="AZ3" t="str">
            <v>Единая теплоснабжающая организация в ценовой зоне теплоснабжения</v>
          </cell>
          <cell r="BB3" t="str">
            <v>газ природный по нерегулируемой цене</v>
          </cell>
        </row>
        <row r="4">
          <cell r="C4">
            <v>2024</v>
          </cell>
          <cell r="F4" t="str">
            <v>III квартал</v>
          </cell>
          <cell r="H4" t="str">
            <v>ЕСХН</v>
          </cell>
          <cell r="L4">
            <v>0</v>
          </cell>
          <cell r="O4" t="str">
            <v>отборный пар, 1.2-2.5 кг/см2</v>
          </cell>
          <cell r="Q4" t="str">
            <v>к тепловой сети без дополнительного преобразования на тепловых пунктах, эксплуатируемых теплоснабжающей организацией</v>
          </cell>
          <cell r="R4" t="str">
            <v>население и приравненные категории</v>
          </cell>
          <cell r="AZ4" t="str">
            <v>Теплоснабжающая организация в ценовой зоне теплоснабжения</v>
          </cell>
          <cell r="BB4" t="str">
            <v>газ сжиженный</v>
          </cell>
        </row>
        <row r="5">
          <cell r="C5">
            <v>2025</v>
          </cell>
          <cell r="F5" t="str">
            <v>IV квартал</v>
          </cell>
          <cell r="H5" t="str">
            <v>ПСН</v>
          </cell>
          <cell r="L5">
            <v>0</v>
          </cell>
          <cell r="O5" t="str">
            <v>отборный пар, 2.5-7 кг/см2</v>
          </cell>
          <cell r="Q5" t="str">
            <v>к тепловой сети после тепловых пунктов (на тепловых пунктах), эксплуатируемых теплоснабжающей организацией</v>
          </cell>
          <cell r="R5" t="str">
            <v>прочие</v>
          </cell>
          <cell r="AZ5" t="str">
            <v>Теплосетевая организация в ценовой зоне теплоснабжения</v>
          </cell>
          <cell r="BB5" t="str">
            <v>газовый конденсат</v>
          </cell>
        </row>
        <row r="6">
          <cell r="C6">
            <v>2026</v>
          </cell>
          <cell r="H6" t="str">
            <v>НПД</v>
          </cell>
          <cell r="O6" t="str">
            <v>отборный пар, 7-13 кг/см2</v>
          </cell>
          <cell r="R6" t="str">
            <v>без дифференциации</v>
          </cell>
          <cell r="BB6" t="str">
            <v>гшз</v>
          </cell>
        </row>
        <row r="7">
          <cell r="H7" t="str">
            <v>налогообложение казённых учреждений</v>
          </cell>
          <cell r="O7" t="str">
            <v>отборный пар, &gt; 13 кг/см2</v>
          </cell>
          <cell r="BB7" t="str">
            <v>мазут</v>
          </cell>
        </row>
        <row r="8">
          <cell r="H8" t="str">
            <v>смешанное налогообложение</v>
          </cell>
          <cell r="O8" t="str">
            <v>острый и редуцированный пар</v>
          </cell>
          <cell r="AZ8" t="str">
            <v>по мероприятиям</v>
          </cell>
          <cell r="BB8" t="str">
            <v>нефть</v>
          </cell>
        </row>
        <row r="9">
          <cell r="O9" t="str">
            <v>горячая вода в системе централизованного теплоснабжения на отопление</v>
          </cell>
          <cell r="AZ9" t="str">
            <v>по группам мероприятий</v>
          </cell>
          <cell r="BB9" t="str">
            <v>дизельное топливо</v>
          </cell>
        </row>
        <row r="10">
          <cell r="O10" t="str">
            <v>горячая вода в системе централизованного теплоснабжения на горячее водоснабжение</v>
          </cell>
          <cell r="AZ10" t="str">
            <v>в целом на инвестиционную программу</v>
          </cell>
          <cell r="BB10" t="str">
            <v>уголь бурый</v>
          </cell>
        </row>
        <row r="11">
          <cell r="J11" t="str">
            <v>кВт*ч</v>
          </cell>
          <cell r="K11" t="str">
            <v>Торги/аукционы</v>
          </cell>
          <cell r="O11" t="str">
            <v>прочее</v>
          </cell>
          <cell r="BB11" t="str">
            <v>уголь каменный</v>
          </cell>
        </row>
        <row r="12">
          <cell r="J12" t="str">
            <v>МВт</v>
          </cell>
          <cell r="K12" t="str">
            <v>Прямые договора без торгов</v>
          </cell>
          <cell r="O12" t="str">
            <v>без дифференциации</v>
          </cell>
          <cell r="BB12" t="str">
            <v>торф</v>
          </cell>
        </row>
        <row r="13">
          <cell r="K13" t="str">
            <v>Прочее</v>
          </cell>
          <cell r="BB13" t="str">
            <v>дрова</v>
          </cell>
        </row>
        <row r="14">
          <cell r="BB14" t="str">
            <v>опил</v>
          </cell>
        </row>
        <row r="15">
          <cell r="J15" t="str">
            <v>тыс. Гкал</v>
          </cell>
          <cell r="AZ15" t="str">
            <v>по мероприятиям</v>
          </cell>
          <cell r="BB15" t="str">
            <v>отходы березовые</v>
          </cell>
        </row>
        <row r="16">
          <cell r="J16" t="str">
            <v>Гкал/ч</v>
          </cell>
          <cell r="AZ16" t="str">
            <v>по группам мероприятий</v>
          </cell>
          <cell r="BB16" t="str">
            <v>отходы осиновые</v>
          </cell>
        </row>
        <row r="17">
          <cell r="AZ17" t="str">
            <v>по мероприятиям и группам мероприятий</v>
          </cell>
          <cell r="BB17" t="str">
            <v>печное топливо</v>
          </cell>
        </row>
        <row r="18">
          <cell r="BB18" t="str">
            <v>пилеты</v>
          </cell>
        </row>
        <row r="19">
          <cell r="E19" t="str">
            <v>Тарифы на тепловую энергию (мощность), поставляемую теплоснабжающими организациями потребителям, другим теплоснабжающим организациям</v>
          </cell>
          <cell r="BB19" t="str">
            <v>смола</v>
          </cell>
        </row>
        <row r="20">
          <cell r="E20" t="str">
            <v>Тарифы на тепловую энергию (мощность), поставляемую потребителям теплоснабжающими организациями в соответствии с установленными предельными (минимальными и (или) максимальными) уровнями указанных тарифов</v>
          </cell>
          <cell r="BB20" t="str">
            <v>щепа</v>
          </cell>
        </row>
        <row r="21">
          <cell r="BB21" t="str">
            <v>горючий сланец</v>
          </cell>
        </row>
        <row r="22">
          <cell r="BB22" t="str">
            <v>керосин</v>
          </cell>
        </row>
        <row r="23">
          <cell r="BB23" t="str">
            <v>кислородно-водородная смесь</v>
          </cell>
        </row>
        <row r="24">
          <cell r="BB24" t="str">
            <v>электроэнергия (НН)</v>
          </cell>
        </row>
        <row r="25">
          <cell r="BB25" t="str">
            <v>электроэнергия (СН1)</v>
          </cell>
        </row>
        <row r="26">
          <cell r="BB26" t="str">
            <v>электроэнергия (СН2)</v>
          </cell>
        </row>
        <row r="27">
          <cell r="BB27" t="str">
            <v>электроэнергия (ВН)</v>
          </cell>
        </row>
        <row r="28">
          <cell r="BB28" t="str">
            <v>мощность</v>
          </cell>
        </row>
        <row r="29">
          <cell r="BB29" t="str">
            <v>прочее</v>
          </cell>
        </row>
        <row r="36">
          <cell r="E36" t="str">
            <v>VOTV</v>
          </cell>
          <cell r="F36" t="str">
            <v>водоотведения</v>
          </cell>
          <cell r="G36" t="str">
            <v>водоотведение</v>
          </cell>
        </row>
        <row r="44">
          <cell r="G44">
            <v>2024</v>
          </cell>
        </row>
        <row r="45">
          <cell r="E45" t="str">
            <v>R</v>
          </cell>
          <cell r="J45" t="str">
            <v>Предложение регулируемой организации об установлении тарифов в сфере водоотведения, информация о способах приобретения, стоимости и объемах товаров, необходимых для производства регулируемых товаров и (или) оказания регулируемых услуг</v>
          </cell>
          <cell r="K45" t="str">
            <v>Перечень муниципальных районов и муниципальных образований (территорий действия тарифа)</v>
          </cell>
        </row>
        <row r="46">
          <cell r="F46" t="str">
            <v>O</v>
          </cell>
          <cell r="G46" t="str">
            <v>01.01.2024</v>
          </cell>
          <cell r="H46" t="str">
            <v>31.12.2024</v>
          </cell>
          <cell r="I46" t="b">
            <v>1</v>
          </cell>
          <cell r="J46" t="str">
            <v>Общая информация о регулируемой организации (водоотведения)</v>
          </cell>
        </row>
        <row r="47">
          <cell r="F47" t="str">
            <v>Q</v>
          </cell>
          <cell r="G47" t="str">
            <v>01.01.2024</v>
          </cell>
          <cell r="H47" t="str">
            <v>31.12.2024</v>
          </cell>
          <cell r="I47" t="b">
            <v>1</v>
          </cell>
          <cell r="J47" t="str">
            <v>Информация о наличии (отсутствии) технической возможности подключения к централизованной системе водоотведения, а также о регистрации и ходе реализации заявок о подключении к централизованной системе водоотведения</v>
          </cell>
        </row>
        <row r="48">
          <cell r="F48" t="str">
            <v>B</v>
          </cell>
          <cell r="G48" t="str">
            <v>01.01.2024</v>
          </cell>
          <cell r="H48" t="str">
            <v>31.12.2024</v>
          </cell>
          <cell r="I48" t="b">
            <v>1</v>
          </cell>
          <cell r="J48" t="str">
            <v>Информация о показателях финансово-хозяйственной деятельности, об основных потребительских характеристиках регулируемых товаров и услуг, об инвестиционных программах</v>
          </cell>
        </row>
        <row r="49">
          <cell r="F49" t="str">
            <v>T</v>
          </cell>
          <cell r="G49" t="str">
            <v>01.01.2024</v>
          </cell>
          <cell r="H49" t="str">
            <v>31.12.2024</v>
          </cell>
          <cell r="I49" t="b">
            <v>1</v>
          </cell>
          <cell r="J49" t="str">
            <v>Информация об условиях, на которых осуществляется поставка товаров (оказание услуг) в сфере водоотведения</v>
          </cell>
        </row>
        <row r="50">
          <cell r="F50" t="str">
            <v>I</v>
          </cell>
          <cell r="G50" t="str">
            <v>01.01.2024</v>
          </cell>
          <cell r="H50" t="str">
            <v>31.12.2024</v>
          </cell>
          <cell r="I50" t="b">
            <v>1</v>
          </cell>
          <cell r="J50" t="str">
            <v>Информация об инвестиционных программах регулируемой организации в области водоотведения</v>
          </cell>
        </row>
        <row r="51">
          <cell r="F51" t="str">
            <v>R</v>
          </cell>
          <cell r="G51" t="str">
            <v>01.01.2025</v>
          </cell>
          <cell r="H51" t="str">
            <v>31.12.2029</v>
          </cell>
          <cell r="I51" t="b">
            <v>0</v>
          </cell>
          <cell r="J51" t="str">
            <v>Предложение регулируемой организации об установлении тарифов в сфере водоотведения, информация о способах приобретения, стоимости и объемах товаров, необходимых для производства регулируемых товаров и (или) оказания регулируемых услуг</v>
          </cell>
        </row>
        <row r="52">
          <cell r="F52" t="str">
            <v>P</v>
          </cell>
          <cell r="G52" t="str">
            <v>01.01.2025</v>
          </cell>
          <cell r="H52" t="str">
            <v>31.12.2029</v>
          </cell>
          <cell r="I52" t="b">
            <v>0</v>
          </cell>
          <cell r="J52" t="str">
            <v>Показатели, подлежащие раскрытию в сфере водоотведения (цены и тарифы)</v>
          </cell>
        </row>
        <row r="53">
          <cell r="F53" t="str">
            <v>ROIV</v>
          </cell>
          <cell r="G53" t="str">
            <v>01.01.2024</v>
          </cell>
          <cell r="H53" t="str">
            <v>31.12.2024</v>
          </cell>
          <cell r="I53" t="b">
            <v>1</v>
          </cell>
          <cell r="J53" t="str">
            <v>Показатели, подлежащие раскрытию органами регулирования</v>
          </cell>
        </row>
        <row r="97">
          <cell r="AZ97" t="str">
            <v>информация об органе регулирования и перечень организаций</v>
          </cell>
          <cell r="BA97" t="str">
            <v>в течение 30 дней со дня изменения такой информации</v>
          </cell>
        </row>
        <row r="98">
          <cell r="AZ98" t="str">
            <v>доклад о результатах правоприменительной практики</v>
          </cell>
          <cell r="BA98" t="str">
            <v>не позднее 3 дней со дня утверждения доклада</v>
          </cell>
        </row>
        <row r="99">
          <cell r="AZ99" t="str">
            <v>дата, время и место проведения заседания об установлении тарифов</v>
          </cell>
          <cell r="BA99" t="str">
            <v>не позднее чем за 10 дней до дня проведения заседания правления</v>
          </cell>
        </row>
        <row r="100">
          <cell r="AZ100" t="str">
            <v>информация о принятых решениях об установлении тарифов</v>
          </cell>
          <cell r="BA100" t="str">
            <v>в течение 7 рабочих дней со дня принятия соответствующего решения</v>
          </cell>
        </row>
        <row r="101">
          <cell r="AZ101" t="str">
            <v>информация о принятых решениях об утверждении предельного уровня цены на тепловую энергию (мощность)</v>
          </cell>
          <cell r="BA101" t="str">
            <v>в течение 10 дней со дня принятия соответствующего решения</v>
          </cell>
        </row>
        <row r="102">
          <cell r="AZ102" t="str">
            <v>протокол заседания правления</v>
          </cell>
          <cell r="BA102" t="str">
            <v>в течение 7 рабочих дней со дня принятия соответствующего решения</v>
          </cell>
        </row>
        <row r="103">
          <cell r="AZ103" t="str">
            <v>информация о привлечении к ответственности</v>
          </cell>
          <cell r="BA103" t="str">
            <v>до 30 апреля года, следующего за отчётным годом</v>
          </cell>
        </row>
        <row r="106">
          <cell r="AZ106" t="str">
            <v>тыс.руб./Гкал/ч</v>
          </cell>
        </row>
        <row r="107">
          <cell r="AZ107" t="str">
            <v>тыс.руб.</v>
          </cell>
        </row>
        <row r="108">
          <cell r="AZ108" t="str">
            <v>руб.</v>
          </cell>
        </row>
      </sheetData>
      <sheetData sheetId="51">
        <row r="12">
          <cell r="F12" t="str">
            <v>ООО "Оренбург Водоканал"</v>
          </cell>
        </row>
      </sheetData>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ow r="1">
          <cell r="D1" t="str">
            <v>HEAT</v>
          </cell>
          <cell r="E1" t="str">
            <v>COLDVSNA</v>
          </cell>
          <cell r="F1" t="str">
            <v>VOTV</v>
          </cell>
          <cell r="G1" t="str">
            <v>HOTVSNA</v>
          </cell>
          <cell r="H1" t="str">
            <v>TKO</v>
          </cell>
        </row>
        <row r="2">
          <cell r="D2" t="str">
            <v>16</v>
          </cell>
          <cell r="E2" t="str">
            <v>10</v>
          </cell>
          <cell r="F2" t="str">
            <v>10</v>
          </cell>
          <cell r="G2" t="str">
            <v>10</v>
          </cell>
        </row>
        <row r="3">
          <cell r="C3" t="str">
            <v>Форма 8. Информация о наличии (об отсутствии) технической возможности подключения (технологического присоединения) к централизованной системе водоотведения, а также о принятии и рассмотрении заявлений о заключении договоров о подключении (технологическом присоединении) к централизованной системе водоотведения</v>
          </cell>
          <cell r="D3" t="str">
            <v>Форма 14. Информация о наличии (об отсутствии) технической возможности подключения (технологического присоединения) к системе теплоснабжения, а также о принятии и ходе рассмотрения заявок на заключение договора о подключении (технологическом присоединении) к системе теплоснабжения</v>
          </cell>
          <cell r="E3" t="str">
            <v>Форма 8. Информация о наличии (об отсутствии) технической возможности подключения (технологического присоединения) к централизованной системе водоотведения, а также о принятии и рассмотрении заявлений о заключении договоров о подключении (технологическом присоединении) к централизованной системе водоотведения</v>
          </cell>
        </row>
        <row r="4">
          <cell r="C4" t="str">
            <v>Форма 1. Информация об организации, осуществляющей водоотведение (общая информация)</v>
          </cell>
          <cell r="D4" t="str">
            <v>Форма 1. Информация о единых теплоснабжающих организациях в системе теплоснабжения, теплоснабжающих организациях, которым не присвоен статус единой теплоснабжающей организации, и теплосетевых организациях, функционирующих в поселениях и городских округах, не отнесенных к ценовым зонам теплоснабжения, и в поселениях и городских округах, отнесенных к ценовым зонам теплоснабжения в соответствии с Федеральным законом от 27 июля 2010 г. N 190-ФЗ "О теплоснабжении", до окончания переходного периода в ценовых зонах теплоснабжения (далее - регулируемые организации); о единых теплоснабжающих организациях, теплоснабжающих организациях, которым не присвоен статус единой теплоснабжающей организации, и теплосетевых организациях, функционирующих в поселениях и городских округах, отнесенных к ценовым зонам теплоснабжения в соответствии с Федеральным законом от 27 июля 2010 г. N 190-ФЗ "О теплоснабжении", после окончания переходного периода в ценовых зонах теплоснабжения (далее соответственно - единые теплоснабжающие организации в ценовых зонах теплоснабжения, теплоснабжающие организации в ценовых зонах теплоснабжения и теплосетевые организации в ценовых зонах теплоснабжения) (общая информация)</v>
          </cell>
          <cell r="E4" t="str">
            <v>Форма 1. Информация об организации, осуществляющей водоотведение (общая информация)</v>
          </cell>
          <cell r="H4" t="str">
            <v>Форма 1. Информация об организации (общая информация)</v>
          </cell>
        </row>
        <row r="5">
          <cell r="C5" t="str">
            <v>Форма 9. Информация об условиях, на которых осуществляется поставка товаров (оказание услуг), тарифы на которые подлежат регулированию, и (или) условиях договоров о подключении (технологическом присоединении) к централизованной системе водоотведения</v>
          </cell>
          <cell r="D5" t="str">
            <v>Форма 15. Информация об условиях, на которых осуществляется поставка товаров (оказание услуг) в сфере теплоснабжения, цены (тарифы) на которые подлежат регулированию, и (или) условиях договоров о подключении (технологическом присоединении) к системе теплоснабжения, информация об условиях, на которых осуществляется поставка товаров (оказание услуг) по ценам, определяемым по соглашению сторон в соответствии с Федеральным законом от 27 июля 2010 г. N 190-ФЗ "О теплоснабжении", и (или) условиях договоров о подключении (технологическом присоединении) к системе теплоснабжения</v>
          </cell>
          <cell r="E5" t="str">
            <v>Форма 9. Информация об условиях, на которых осуществляется поставка товаров (оказание услуг), тарифы на которые подлежат регулированию, и (или) условиях договоров о подключении (технологическом присоединении) к централизованной системе водоотведения</v>
          </cell>
          <cell r="H5" t="str">
            <v>Форма 8. Информация об условиях, на которых осуществляется оказание услуг в области обращения с твердыми коммунальными отходами</v>
          </cell>
        </row>
        <row r="6">
          <cell r="C6" t="str">
            <v>Форма 4. Информация об основных показателях финансово-хозяйственной деятельности организации водоотведения, включая структуру основных производственных затрат (в части регулируемых видов деятельности в сфере водоотведения)</v>
          </cell>
          <cell r="D6" t="str">
            <v>Форма 8. Информация о товарах (об услугах), поставляемых (оказываемых) единой теплоснабжающей организацией в ценовых зонах теплоснабжения по регулируемым ценам (тарифам) в сфере теплоснабжения, информация о товарах (об услугах), поставляемых (оказываемых) теплоснабжающей организацией в ценовых зонах теплоснабжения и теплосетевой организацией в ценовых зонах теплоснабжения по регулируемым ценам (тарифам) в сфере теплоснабжения</v>
          </cell>
          <cell r="E6" t="str">
            <v>Форма 4. Информация об основных показателях финансово-хозяйственной деятельности организации водоотведения, включая структуру основных производственных затрат (в части регулируемых видов деятельности в сфере водоотведения)</v>
          </cell>
        </row>
        <row r="7">
          <cell r="C7" t="str">
            <v>Форма 5. Информация о расходах на капитальный и текущий ремонт основных средств, расходах на услуги производственного характера, оказываемые по договорам с организациями на проведение ремонтных работ в рамках технологического процесса</v>
          </cell>
          <cell r="D7" t="str">
            <v>Форма 11. Информация о расходах на капитальный и текущий ремонт основных средств</v>
          </cell>
          <cell r="E7" t="str">
            <v>Форма 5. Информация о расходах на капитальный и текущий ремонт основных средств, расходах на услуги производственного характера, оказываемые по договорам с организациями на проведение ремонтных работ в рамках технологического процесса</v>
          </cell>
        </row>
        <row r="8">
          <cell r="C8" t="str">
            <v>Форма 6. Информация об основных потребительских характеристиках товаров (услуг), тарифы на которые подлежат регулированию, и их соответствии установленным требованиям</v>
          </cell>
          <cell r="D8" t="str">
            <v>Форма 12. Информация об основных потребительских характеристиках товаров, услуг регулируемой организации, цены (тарифы) в сфере теплоснабжения на которые подлежат регулированию, об основных потребительских характеристиках товаров (услуг), поставляемых (оказываемых) единой теплоснабжающей организацией в ценовых зонах теплоснабжения, об основных потребительских характеристиках товаров (услуг), поставляемых (оказываемых) теплоснабжающей организацией в ценовых зонах теплоснабжения и теплосетевой организацией в ценовых зонах теплоснабжения</v>
          </cell>
          <cell r="E8" t="str">
            <v>Форма 6. Информация об основных потребительских характеристиках товаров (услуг), тарифы на которые подлежат регулированию, и их соответствии установленным требованиям</v>
          </cell>
        </row>
        <row r="9">
          <cell r="C9" t="str">
            <v>Форма 3. Информация об установленных тарифах на тепловую энергию (мощность), производимую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мегаватт и более, об установленных тарифах на тепловую энергию (мощность), поставляемую теплоснабжающими организациями потребителям, другим теплоснабжающим организациям, об установленной плате за услуги по поддержанию резервной тепловой мощности при отсутствии потребления тепловой энергии</v>
          </cell>
        </row>
        <row r="10">
          <cell r="C10" t="str">
            <v>Форма 4. Информация об установленных тарифах на теплоноситель, поставляемый теплоснабжающими организациями потребителям, другим теплоснабжающим организациям, об установленных тарифах на услуги по передаче тепловой энергии, теплоносителя, о тарифах на теплоноситель в виде воды, поставляемый единой теплоснабжающей организацией в ценовых зонах теплоснабжения потребителям и теплоснабжающими организациями в ценовых зонах теплоснабжения другим теплоснабжающим организациям с использованием открытых систем теплоснабжения (горячего водоснабжения), за исключением случая, предусмотренного пунктом 6 части 1 статьи 23 4 Федерального закона от 27 июля 2010 г. N 190-ФЗ "О теплоснабжении"</v>
          </cell>
        </row>
        <row r="11">
          <cell r="C11" t="str">
            <v>Форма 5. Информация об установленных тарифах на горячую воду, поставляемую теплоснабжающими организациями потребителям, другим теплоснабжающим организациям с использованием открытых систем теплоснабжения (горячего водоснабжения), о тарифах на горячую воду, поставляемую единой теплоснабжающей организацией в ценовых зонах теплоснабжения потребителям с использованием открытых систем теплоснабжения (горячего водоснабжения), установленных в виде формулы двухкомпонентного тарифа с использованием компонента на теплоноситель и компонента на тепловую энергию, в том числе о числовых значениях компонентов указанного тарифа</v>
          </cell>
        </row>
        <row r="12">
          <cell r="C12" t="str">
            <v>Форма 6. Информация об установленной плате за подключение (технологическое присоединение) к системе теплоснабжения, о плате за подключение (технологическое присоединение) к системе теплоснабжения, применяемой в случае, установленном частью 9 статьи 23 4 Федерального закона от 27 июля 2010 г. N 190-ФЗ "О теплоснабжении"</v>
          </cell>
        </row>
        <row r="13">
          <cell r="C13" t="str">
            <v>Форма 19. Информация о предложении регулируемой организации о расчетной величине тарифов в сфере теплоснабжения на очередной расчетный период регулирования</v>
          </cell>
        </row>
        <row r="14">
          <cell r="C14" t="str">
            <v>Форма 20. Информация о предложении регулируемой организации о расчетной величине тарифов на теплоноситель, поставляемый теплоснабжающими организациями потребителям, другим теплоснабжающим организациям, тарифов на услуги по передаче тепловой энергии, теплоносителя, о расчетной величине тарифов на теплоноситель в виде воды, поставляемый другим теплоснабжающим организациям в ценовых зонах теплоснабжения с использованием открытых систем теплоснабжения (горячего водоснабжения), за исключением случая, предусмотренного пунктом 6 части 1 статьи 23 4 Федерального закона от 27 июля 2010 г. N 190-ФЗ "О теплоснабжении"</v>
          </cell>
        </row>
        <row r="15">
          <cell r="C15" t="str">
            <v>Форма 21. Информация о предложении регулируемой организации о расчетной величине тарифов на горячую воду, поставляемую теплоснабжающими организациями потребителям, другим теплоснабжающим организациям с использованием открытых систем теплоснабжения (горячего водоснабжения), о расчетной величине тарифов на горячую воду, поставляемую единой теплоснабжающей организацией в ценовых зонах теплоснабжения потребителям с использованием открытых систем теплоснабжения (горячего водоснабжения), установленных в виде формулы двухкомпонентного тарифа с использованием компонента на теплоноситель и компонента на тепловую энергию, в том числе о числовых значениях компонентов указанного тарифа</v>
          </cell>
        </row>
        <row r="16">
          <cell r="C16" t="str">
            <v>Форма 22. Информация о предложении регулируемой организации о расчетной величине платы за подключение (технологическое присоединение) к системе теплоснабжения, о расчетной величине платы за подключение (технологическое присоединение) к системе теплоснабжения, применяемой в случае, установленном частью 9 статьи 23 4 Федерального закона от 27 июля 2010 г. N 190-ФЗ "О теплоснабжении"</v>
          </cell>
        </row>
        <row r="17">
          <cell r="C17" t="str">
            <v>Форма 2. Информация_x000D_
о тарифах в сфере холодного водоснабжения на товары (услуги) организации холодного водоснабжения, подлежащих регулированию</v>
          </cell>
        </row>
        <row r="18">
          <cell r="C18" t="str">
            <v>Форма 3. Информация об установленных тарифах на подключение (технологическое присоединение) к централизованной системе холодного водоснабжения</v>
          </cell>
        </row>
        <row r="19">
          <cell r="C19" t="str">
            <v>Форма 13. Информация о предложении организации холодного водоснабжения об установлении расчетной величины тарифов в сфере холодного водоснабжения</v>
          </cell>
        </row>
        <row r="20">
          <cell r="C20" t="str">
            <v>Форма 14. Информация о предложении организации холодного водоснабжения расчетной величины тарифов на подключение (технологическое присоединение) к централизованной системе холодного водоснабжения</v>
          </cell>
        </row>
        <row r="21">
          <cell r="C21" t="str">
            <v>Форма 2. Информация о тарифах в сфере горячего водоснабжения на товары (услуги) организации горячего водоснабжения, подлежащих регулированию</v>
          </cell>
        </row>
        <row r="22">
          <cell r="C22" t="str">
            <v>Форма 3. Информация об установленных тарифах на подключение (технологическое присоединение) к централизованной системе горячего водоснабжения</v>
          </cell>
        </row>
        <row r="23">
          <cell r="C23" t="str">
            <v>Форма 13. Информация о предложении организации горячего водоснабжения об установлении расчетной величины тарифов в сфере горячего водоснабжения на очередной период регулирования</v>
          </cell>
        </row>
        <row r="24">
          <cell r="C24" t="str">
            <v>Форма 14. Информация о предложении организации горячего водоснабжения расчетной величины тарифов на подключение (технологическое присоединение) к централизованной системе горячего водоснабжения</v>
          </cell>
        </row>
        <row r="25">
          <cell r="C25" t="str">
            <v>Форма 2. Информация о тарифах в сфере водоотведения на товары (услуги) организации водоотведения, подлежащих регулированию</v>
          </cell>
        </row>
        <row r="26">
          <cell r="C26" t="str">
            <v>Форма 3.  Информация об установленных тарифах на подключение (технологическое присоединение) к централизованной системе водоотведения</v>
          </cell>
        </row>
        <row r="27">
          <cell r="C27" t="str">
            <v>Форма 13. Информация о предложении организации водоотведения об установлении расчетной величины тарифов в сфере водоотведения на очередной период регулирования</v>
          </cell>
        </row>
        <row r="28">
          <cell r="C28" t="str">
            <v>Форма 14. Информация о предложении организации водоотведения расчетной величины тарифов на подключение к централизованной системе водоотведения</v>
          </cell>
        </row>
        <row r="29">
          <cell r="C29" t="str">
            <v>Форма 11. Информация о способах приобретения, стоимости и об объемах товаров (работ, услуг), необходимых организации водоотведения для производства товаров (оказания услуг) в сфере водоотведения, тарифы на которые подлежат регулированию</v>
          </cell>
          <cell r="D29" t="str">
            <v>Форма 17. Информация о способах приобретения, стоимости и об объемах товаров, необходимых регулируемой организации для производства товаров (оказания услуг) в сфере теплоснабжения, цены (тарифы) на которые подлежат регулированию, о способах приобретения, стоимости и об объемах товаров, необходимых для производства товаров и (или) оказания услуг единой теплоснабжающей организацией в ценовых зонах теплоснабжения, о способах приобретения, стоимости и об объемах товаров, необходимых для производства товаров и (или) оказания услуг теплоснабжающей организацией в ценовых зонах теплоснабжения и теплосетевой организацией в ценовых зонах теплоснабжения</v>
          </cell>
          <cell r="E29" t="str">
            <v>Форма 11. Информация о способах приобретения, стоимости и об объемах товаров (работ, услуг), необходимых организации водоотведения для производства товаров (оказания услуг) в сфере водоотведения, тарифы на которые подлежат регулированию</v>
          </cell>
          <cell r="H29" t="str">
            <v>Форма 9.  Информация о способах приобретения, стоимости и об объемах товаров, работ и услуг, необходимых организации для осуществления регулируемых видов деятельности</v>
          </cell>
        </row>
        <row r="30">
          <cell r="C30" t="str">
            <v>Форма 10. Информация о порядке выполнения технологических, технических и других мероприятий, связанных с подключением (технологическим присоединением) к централизованной системе водоотведения</v>
          </cell>
          <cell r="D30" t="str">
            <v>Форма 16. Информация о порядке выполнения технологических, технических и других мероприятий, связанных с подключением (технологическим присоединением) к системе теплоснабжения</v>
          </cell>
          <cell r="E30" t="str">
            <v>Форма 10. Информация о порядке выполнения технологических, технических и других мероприятий, связанных с подключением (технологическим присоединением) к централизованной системе водоотведения</v>
          </cell>
        </row>
        <row r="31">
          <cell r="C31" t="str">
            <v>Форма 1. Информация об организации, осуществляющей водоотведение (общая информация)</v>
          </cell>
          <cell r="D31" t="str">
            <v>Форма 2. Общая информация об объектах теплоснабжения регулируемой организации, единой теплоснабжающей организации в ценовых зонах теплоснабжения, теплоснабжающей организации в ценовых зонах теплоснабжения и теплосетевой организации в ценовых зонах теплоснабжения</v>
          </cell>
          <cell r="E31" t="str">
            <v>Форма 1. Информация об организации, осуществляющей водоотведение (общая информация)</v>
          </cell>
        </row>
        <row r="32">
          <cell r="C32" t="str">
            <v>Форма 7. Информация об инвестиционных программах организации водоотведения и отчетах об их исполнении</v>
          </cell>
          <cell r="D32" t="str">
            <v>Форма 13. Информация об инвестиционных программах регулируемой организации и отчетах об их исполнении, об инвестиционных программах единой теплоснабжающей организации в ценовых зонах теплоснабжения, разрабатываемых и утверждаемых в отношении видов деятельности, при осуществлении которых расчеты за товары (услуги) в сфере теплоснабжения осуществляются по регулируемым ценам (тарифам) в сфере теплоснабжения (за исключением деятельности по подключению (технологическому присоединению) к системе теплоснабжения), об инвестиционных программах теплоснабжающей организации в ценовых зонах теплоснабжения и теплосетевой организации в ценовых зонах теплоснабжения, разрабатываемых и утверждаемых в отношении видов деятельности, при осуществлении которых расчеты за товары (услуги) в сфере теплоснабжения осуществляются по регулируемым ценам (тарифам) в сфере теплоснабжения (за исключением деятельности по подключению (технологическому присоединению) к системе теплоснабжения)</v>
          </cell>
          <cell r="E32" t="str">
            <v>Форма 7. Информация об инвестиционных программах организации водоотведения и отчетах об их исполнении</v>
          </cell>
          <cell r="H32" t="str">
            <v>Форма 7. Информация об инвестиционных программах и отчетах об их реализации (в части регулируемых видов деятельности)</v>
          </cell>
        </row>
      </sheetData>
      <sheetData sheetId="62">
        <row r="2">
          <cell r="Z2" t="str">
            <v>HEAT</v>
          </cell>
          <cell r="AA2" t="str">
            <v>COLDVSNA</v>
          </cell>
          <cell r="AB2" t="str">
            <v>HOTVSNA</v>
          </cell>
          <cell r="AC2" t="str">
            <v>VOTV</v>
          </cell>
          <cell r="AD2" t="str">
            <v>TKO</v>
          </cell>
        </row>
        <row r="3">
          <cell r="N3" t="str">
            <v>В случае если регулируемыми организациями оказываются услуги по водоотведению по нескольким технологически не связанным между собой централизованным системам водоотведения, и если в отношении указанных систем устанавливаются различные тарифы в сфере водоотведения, то информация раскрывается отдельно по каждой централизованной системе водоотведения.</v>
          </cell>
          <cell r="Z3" t="str">
            <v>В случае если регулируемыми организациями, единой теплоснабжающей организацией в ценовых зонах теплоснабжения, теплоснабжающей организацией в ценовых зонах теплоснабжения и теплосетевой организацией в ценовых зонах теплоснабжения оказываются услуги по теплоснабжению по нескольким технологически не связанным между собой централизованным системам теплоснабжения, и если в отношении указанных систем устанавливаются различные тарифы в сфере теплоснабжения, то информация раскрывается отдельно по каждой централизованной системе теплоснабжения.</v>
          </cell>
          <cell r="AA3" t="str">
            <v>В случае если регулируемыми организациями оказываются услуги по холодному водоснабжению по нескольким технологически не связанным между собой централизованным системам холодного водоснабжения, и если в отношении указанных систем устанавливаются различные тарифы в сфере холодного водоснабжения, то информация раскрывается отдельно по каждой централизованной системе холодного водоснабжения.</v>
          </cell>
          <cell r="AB3" t="str">
            <v>В случае если регулируемыми организациями оказываются услуги по горячему водоснабжению по нескольким технологически не связанным между собой централизованным системам горячего водоснабжения, и если в отношении указанных систем устанавливаются различные тарифы в сфере горячего водоснабжения, то информация раскрывается отдельно по каждой централизованной системе горячего водоснабжения.</v>
          </cell>
          <cell r="AC3" t="str">
            <v>В случае если регулируемыми организациями оказываются услуги по водоотведению по нескольким технологически не связанным между собой централизованным системам водоотведения, и если в отношении указанных систем устанавливаются различные тарифы в сфере водоотведения, то информация раскрывается отдельно по каждой централизованной системе водоотведения.</v>
          </cell>
        </row>
        <row r="11">
          <cell r="M11" t="str">
            <v xml:space="preserve">Количество поданных заявлений </v>
          </cell>
          <cell r="N11" t="str">
            <v>Указывается количество поданных заявлений о заключении договоров о подключении (технологическом присоединении) к централизованной системе водоотведения в течение одного квартала.</v>
          </cell>
        </row>
        <row r="12">
          <cell r="M12" t="str">
            <v xml:space="preserve">Количество исполненных заявлений </v>
          </cell>
          <cell r="N12" t="str">
            <v>Указывается количество исполненных заявлений о заключении договоров о подключении (технологическом присоединении) к централизованной системе водоотведения в течение одного квартала.</v>
          </cell>
        </row>
        <row r="13">
          <cell r="M13" t="str">
            <v>Количество заявлений о заключении договоров о подключении (технологическом присоединении), по которым отказано в заключении договора о подключении (технологическом присоединении)</v>
          </cell>
          <cell r="N13" t="str">
            <v>Указывается количество заявлений о заключении договоров о подключении (технологическом присоединении) к централизованной системе водоотведения, по которым организацией водоотведения отказано в заключении договора о подключении (технологическом присоединении) к централизованной системе водоотведения с указанием причин, в течение одного квартала.</v>
          </cell>
        </row>
        <row r="14">
          <cell r="M14" t="str">
            <v>Причины отказа в заключении договора о подключении (технологическом присоединении) к централизованной системе водоотведения</v>
          </cell>
          <cell r="N14" t="str">
            <v>Указывается текстовое описание причин принятия решений._x000D_
Не заполняется в случае, если решения об отказе в течение отчетного периода не принимались.</v>
          </cell>
        </row>
        <row r="15">
          <cell r="M15" t="str">
            <v>Наличие свободной мощности (резерва мощности) на соответствующих объектах централизованных систем водоотведения в течение одного квартала, в том числе:</v>
          </cell>
          <cell r="N15" t="str">
            <v>Указывается наличие свободной мощности (резерв мощности) на соответствующих объектах централизованной системы водоотведения (совокупности централизованных систем водоотведения) в случае, если для них установлены одинаковые тарифы в сфере водоотведения.
В случае если регулируемыми организациями оказываются услуги водоотведения по нескольким технологически не связанным между собой централизованным системам водоотведения, и если в отношении указанных систем устанавливаются различные тарифы в сфере водоотведения, то информация раскрывается отдельно по каждой централизованной системе водоотведения.</v>
          </cell>
        </row>
        <row r="16">
          <cell r="N16" t="str">
            <v>Указывается наличие свободной мощности (резерв мощности) для централизованной системы водоотведения, тариф для которой не является отличным от тарифов других централизованных систем водоотведения регулируемой организации.
При использовании регулируемой организацией нескольких централизованных систем водоотведения информация о наличии свободной мощности (резерве мощности) на соответствующих объектах централизованных систем водоотведения публикуется в отношении каждой централизованной системы водоотведения в отдельных строках.</v>
          </cell>
        </row>
        <row r="18">
          <cell r="L18">
            <v>1</v>
          </cell>
          <cell r="M18" t="str">
            <v>Выручка от регулируемых видов деятельности в сфере водоотведения</v>
          </cell>
          <cell r="N18" t="str">
            <v>Указывается выручка с распределением по видам деятельности.</v>
          </cell>
          <cell r="O18">
            <v>1</v>
          </cell>
          <cell r="P18">
            <v>1</v>
          </cell>
          <cell r="Q18">
            <v>1</v>
          </cell>
          <cell r="R18">
            <v>1</v>
          </cell>
          <cell r="T18" t="str">
            <v>Выручка от регулируемого вида деятельности с распределением по видам деятельности</v>
          </cell>
          <cell r="U18" t="str">
            <v>Выручка от регулируемых видов деятельности в сфере холодного водоснабжения</v>
          </cell>
          <cell r="V18" t="str">
            <v>Выручка от регулируемых видов деятельности в сфере горячего водоснабжения</v>
          </cell>
          <cell r="W18" t="str">
            <v>Выручка от регулируемых видов деятельности в сфере водоотведения</v>
          </cell>
          <cell r="Z18" t="str">
            <v>Указывается выручка от регулируемого вида деятельности с распределением по видам деятельности.</v>
          </cell>
          <cell r="AA18" t="str">
            <v>Указывается выручка с распределением по видам деятельности.</v>
          </cell>
          <cell r="AB18" t="str">
            <v>Указывается выручка с распределением по видам деятельности.</v>
          </cell>
          <cell r="AC18" t="str">
            <v>Указывается выручка с распределением по видам деятельности.</v>
          </cell>
        </row>
        <row r="19">
          <cell r="L19">
            <v>2</v>
          </cell>
          <cell r="M19" t="str">
            <v>Себестоимость производимых товаров (оказываемых услуг) по регулируемым видам деятельности в сфере водоотведения, включая:</v>
          </cell>
          <cell r="N19" t="str">
            <v>Указывается суммарная себестоимость производимых товаров.</v>
          </cell>
          <cell r="O19">
            <v>2</v>
          </cell>
          <cell r="P19">
            <v>2</v>
          </cell>
          <cell r="Q19">
            <v>2</v>
          </cell>
          <cell r="R19">
            <v>2</v>
          </cell>
          <cell r="T19" t="str">
            <v>Себестоимость производимых товаров (оказываемых услуг) по регулируемому виду деятельности, включая:</v>
          </cell>
          <cell r="U19" t="str">
            <v>Себестоимость производимых товаров (оказываемых услуг) по регулируемым видам деятельности в сфере холодного водоснабжения, включая:</v>
          </cell>
          <cell r="V19" t="str">
            <v>Себестоимость производимых товаров (оказываемых услуг) по регулируемым видам деятельности в сфере горячего водоснабжения, включая:</v>
          </cell>
          <cell r="W19" t="str">
            <v>Себестоимость производимых товаров (оказываемых услуг) по регулируемым видам деятельности в сфере водоотведения, включая:</v>
          </cell>
          <cell r="Z19" t="str">
            <v>Указывается суммарная себестоимость производимых товаров.</v>
          </cell>
          <cell r="AA19" t="str">
            <v>Указывается суммарная себестоимость производимых товаров.</v>
          </cell>
          <cell r="AB19" t="str">
            <v>Указывается суммарная себестоимость производимых товаров.</v>
          </cell>
          <cell r="AC19" t="str">
            <v>Указывается суммарная себестоимость производимых товаров.</v>
          </cell>
        </row>
        <row r="20">
          <cell r="L20" t="str">
            <v>2.1</v>
          </cell>
          <cell r="M20" t="str">
            <v>Расходы на оплату услуг по приему, транспортировке и очистке сточных вод другими организациями</v>
          </cell>
          <cell r="N20" t="str">
            <v/>
          </cell>
          <cell r="O20" t="str">
            <v>2.1</v>
          </cell>
          <cell r="P20" t="str">
            <v>2.1</v>
          </cell>
          <cell r="Q20" t="str">
            <v>2.1</v>
          </cell>
          <cell r="R20" t="str">
            <v>2.1</v>
          </cell>
          <cell r="T20" t="str">
            <v>Расходы на приобретаемую тепловую энергию (мощность), теплоноситель</v>
          </cell>
          <cell r="U20" t="str">
            <v>Расходы на оплату холодной воды, приобретаемой у других организаций для последующей подачи потребителям</v>
          </cell>
          <cell r="V20" t="str">
            <v>Расходы на приобретаемую тепловую энергию (мощность), используемую для горячего водоснабжения</v>
          </cell>
          <cell r="W20" t="str">
            <v>Расходы на оплату услуг по приему, транспортировке и очистке сточных вод другими организациями</v>
          </cell>
        </row>
        <row r="21">
          <cell r="L21" t="str">
            <v/>
          </cell>
          <cell r="M21" t="str">
            <v/>
          </cell>
          <cell r="N21" t="str">
            <v/>
          </cell>
          <cell r="O21" t="str">
            <v>2.2</v>
          </cell>
          <cell r="T21" t="str">
            <v>Расходы на топливо с указанием по каждому виду топлива стоимости (за единицу объема), объема и способа его приобретения, стоимости его доставки</v>
          </cell>
          <cell r="Z21" t="str">
            <v>Указываются суммарные расходы на приобретение топлива всех видов.</v>
          </cell>
        </row>
        <row r="22">
          <cell r="L22" t="str">
            <v/>
          </cell>
          <cell r="M22" t="str">
            <v/>
          </cell>
          <cell r="N22" t="str">
            <v/>
          </cell>
          <cell r="Q22" t="str">
            <v>2.2</v>
          </cell>
          <cell r="V22" t="str">
            <v>Расходы на тепловую энергию, производимую с применением собственных источников и используемую для горячего водоснабжения</v>
          </cell>
        </row>
        <row r="23">
          <cell r="L23" t="str">
            <v/>
          </cell>
          <cell r="M23" t="str">
            <v/>
          </cell>
          <cell r="N23" t="str">
            <v/>
          </cell>
          <cell r="Q23" t="str">
            <v>2.3</v>
          </cell>
          <cell r="V23" t="str">
            <v>Расходы на приобретаемую холодную воду, используемую для горячего водоснабжения</v>
          </cell>
        </row>
        <row r="24">
          <cell r="L24" t="str">
            <v/>
          </cell>
          <cell r="M24" t="str">
            <v/>
          </cell>
          <cell r="N24" t="str">
            <v/>
          </cell>
          <cell r="Q24" t="str">
            <v>2.4</v>
          </cell>
          <cell r="V24" t="str">
            <v>Расходы на холодную воду, получаемую с применением собственных источников водозабора (скважин) и используемую для горячего водоснабжения</v>
          </cell>
        </row>
        <row r="25">
          <cell r="L25" t="str">
            <v>2.2</v>
          </cell>
          <cell r="M25" t="str">
            <v>Расходы на приобретаемую электрическую энергию (мощность), используемую в технологическом процессе</v>
          </cell>
          <cell r="N25" t="str">
            <v/>
          </cell>
          <cell r="O25" t="str">
            <v>2.3</v>
          </cell>
          <cell r="P25" t="str">
            <v>2.2</v>
          </cell>
          <cell r="Q25" t="str">
            <v>2.5</v>
          </cell>
          <cell r="R25" t="str">
            <v>2.2</v>
          </cell>
          <cell r="T25" t="str">
            <v>Расходы на приобретаемую электрическую энергию (мощность), используемую в технологическом процессе</v>
          </cell>
          <cell r="U25" t="str">
            <v>Расходы на приобретаемую электрическую энергию (мощность), используемую в технологическом процессе</v>
          </cell>
          <cell r="V25" t="str">
            <v>Расходы на приобретаемую электрическую энергию (мощность), используемую в технологическом процессе</v>
          </cell>
          <cell r="W25" t="str">
            <v>Расходы на приобретаемую электрическую энергию (мощность), используемую в технологическом процессе</v>
          </cell>
        </row>
        <row r="26">
          <cell r="L26" t="str">
            <v>2.2.1</v>
          </cell>
          <cell r="M26" t="str">
            <v>Средневзвешенная стоимость 1 кВт.ч (с учетом мощности)</v>
          </cell>
          <cell r="N26" t="str">
            <v/>
          </cell>
          <cell r="O26" t="str">
            <v>2.3.1</v>
          </cell>
          <cell r="P26" t="str">
            <v>2.2.1</v>
          </cell>
          <cell r="Q26" t="str">
            <v>2.5.1</v>
          </cell>
          <cell r="R26" t="str">
            <v>2.2.1</v>
          </cell>
          <cell r="T26" t="str">
            <v>Средневзвешенная стоимость 1 кВт.ч</v>
          </cell>
          <cell r="U26" t="str">
            <v>Средневзвешенная стоимость 1 кВт.ч (с учетом мощности)</v>
          </cell>
          <cell r="V26" t="str">
            <v>Средневзвешенная стоимость 1 кВт.ч (с учетом мощности)</v>
          </cell>
          <cell r="W26" t="str">
            <v>Средневзвешенная стоимость 1 кВт.ч (с учетом мощности)</v>
          </cell>
        </row>
        <row r="27">
          <cell r="L27" t="str">
            <v>2.2.2</v>
          </cell>
          <cell r="M27" t="str">
            <v>Объём приобретения электрической энергии</v>
          </cell>
          <cell r="N27" t="str">
            <v/>
          </cell>
          <cell r="O27" t="str">
            <v>2.3.2</v>
          </cell>
          <cell r="P27" t="str">
            <v>2.2.2</v>
          </cell>
          <cell r="Q27" t="str">
            <v>2.5.2</v>
          </cell>
          <cell r="R27" t="str">
            <v>2.2.2</v>
          </cell>
          <cell r="T27" t="str">
            <v>Объём приобретения электрической энергии</v>
          </cell>
          <cell r="U27" t="str">
            <v>Объём приобретения электрической энергии</v>
          </cell>
          <cell r="V27" t="str">
            <v>Объём приобретения электрической энергии</v>
          </cell>
          <cell r="W27" t="str">
            <v>Объём приобретения электрической энергии</v>
          </cell>
        </row>
        <row r="28">
          <cell r="L28" t="str">
            <v/>
          </cell>
          <cell r="M28" t="str">
            <v/>
          </cell>
          <cell r="N28" t="str">
            <v/>
          </cell>
          <cell r="O28" t="str">
            <v>2.4</v>
          </cell>
          <cell r="T28" t="str">
            <v>Расходы на приобретение холодной воды, используемой в технологическом процессе</v>
          </cell>
        </row>
        <row r="29">
          <cell r="L29" t="str">
            <v>2.3</v>
          </cell>
          <cell r="M29" t="str">
            <v>Расходы на химические реагенты, используемые в технологическом процессе</v>
          </cell>
          <cell r="N29" t="str">
            <v/>
          </cell>
          <cell r="O29" t="str">
            <v>2.5</v>
          </cell>
          <cell r="P29" t="str">
            <v>2.3</v>
          </cell>
          <cell r="R29" t="str">
            <v>2.3</v>
          </cell>
          <cell r="T29" t="str">
            <v>Расходы на  хим. реагенты, используемые в технологическом процессе</v>
          </cell>
          <cell r="U29" t="str">
            <v>Расходы на химические реагенты, используемые в технологическом процессе</v>
          </cell>
          <cell r="W29" t="str">
            <v>Расходы на химические реагенты, используемые в технологическом процессе</v>
          </cell>
        </row>
        <row r="30">
          <cell r="L30" t="str">
            <v>2.4</v>
          </cell>
          <cell r="M30" t="str">
            <v>Расходы на оплату труда и страховые взносы на обязательное социальное страхование, выплачиваемые из фонда оплаты труда основного производственного персонала, в том числе:</v>
          </cell>
          <cell r="N30" t="str">
            <v>Указывается общая сумма расходов на оплату труда и отчислений на социальные нужды основного производственного персонала.</v>
          </cell>
          <cell r="O30" t="str">
            <v>2.6</v>
          </cell>
          <cell r="P30" t="str">
            <v>2.4</v>
          </cell>
          <cell r="Q30" t="str">
            <v>2.6</v>
          </cell>
          <cell r="R30" t="str">
            <v>2.4</v>
          </cell>
          <cell r="T30" t="str">
            <v>Расходы на оплату труда и страховые взносы на обязательное социальное страхование, выплачиваемые из фонда оплаты труда основного производственного персонала, в том числе:</v>
          </cell>
          <cell r="U30" t="str">
            <v>Расходы на оплату труда и страховые взносы на обязательное социальное страхование, выплачиваемые из фонда оплаты труда основного производственного персонала, в том числе:</v>
          </cell>
          <cell r="V30" t="str">
            <v>Расходы на оплату труда и страховые взносы на обязательное социальное страхование, выплачиваемые из фонда оплаты труда основного производственного персонала, в том числе:</v>
          </cell>
          <cell r="W30" t="str">
            <v>Расходы на оплату труда и страховые взносы на обязательное социальное страхование, выплачиваемые из фонда оплаты труда основного производственного персонала, в том числе:</v>
          </cell>
          <cell r="AA30" t="str">
            <v>Указывается общая сумма расходов на оплату труда и отчислений на социальные нужды основного производственного персонала.</v>
          </cell>
          <cell r="AB30" t="str">
            <v>Указывается общая сумма расходов на оплату труда и отчислений на социальные нужды основного производственного персонала.</v>
          </cell>
          <cell r="AC30" t="str">
            <v>Указывается общая сумма расходов на оплату труда и отчислений на социальные нужды основного производственного персонала.</v>
          </cell>
        </row>
        <row r="31">
          <cell r="L31" t="str">
            <v>2.4.1</v>
          </cell>
          <cell r="M31" t="str">
            <v>Расходы на оплату труда основного производственного персонала</v>
          </cell>
          <cell r="N31" t="str">
            <v/>
          </cell>
          <cell r="O31" t="str">
            <v>2.6.1</v>
          </cell>
          <cell r="P31" t="str">
            <v>2.4.1</v>
          </cell>
          <cell r="Q31" t="str">
            <v>2.6.1</v>
          </cell>
          <cell r="R31" t="str">
            <v>2.4.1</v>
          </cell>
          <cell r="T31" t="str">
            <v>Расходы на оплату труда основного производственного персонала</v>
          </cell>
          <cell r="U31" t="str">
            <v>Расходы на оплату труда основного производственного персонала</v>
          </cell>
          <cell r="V31" t="str">
            <v>Расходы на оплату труда основного производственного персонала</v>
          </cell>
          <cell r="W31" t="str">
            <v>Расходы на оплату труда основного производственного персонала</v>
          </cell>
        </row>
        <row r="32">
          <cell r="L32" t="str">
            <v>2.4.2</v>
          </cell>
          <cell r="M32" t="str">
            <v>Страховые взносы на обязательное социальное страхование, выплачиваемые из фонда оплаты труда основного производственного персонала</v>
          </cell>
          <cell r="N32" t="str">
            <v/>
          </cell>
          <cell r="O32" t="str">
            <v>2.6.2</v>
          </cell>
          <cell r="P32" t="str">
            <v>2.4.2</v>
          </cell>
          <cell r="Q32" t="str">
            <v>2.6.2</v>
          </cell>
          <cell r="R32" t="str">
            <v>2.4.2</v>
          </cell>
          <cell r="T32" t="str">
            <v>Расходы на страховые взносы на обязательное социальное страхование, выплачиваемые из фонда оплаты труда основного производственного персонала</v>
          </cell>
          <cell r="U32" t="str">
            <v>Страховые взносы на обязательное социальное страхование, выплачиваемые из фонда оплаты труда основного производственного персонала</v>
          </cell>
          <cell r="V32" t="str">
            <v>Страховые взносы на обязательное социальное страхование, выплачиваемые из фонда оплаты труда основного производственного персонала</v>
          </cell>
          <cell r="W32" t="str">
            <v>Страховые взносы на обязательное социальное страхование, выплачиваемые из фонда оплаты труда основного производственного персонала</v>
          </cell>
        </row>
        <row r="33">
          <cell r="L33" t="str">
            <v>2.5</v>
          </cell>
          <cell r="M33" t="str">
            <v>Расходы на оплату труда и страховые взносы на обязательное социальное страхование, выплачиваемые из фонда оплаты труда административно-управленческого персонала</v>
          </cell>
          <cell r="N33" t="str">
            <v>Указывается общая сумма расходов на оплату труда и отчислений на социальные нужды административно-управленческого персонала.</v>
          </cell>
          <cell r="O33" t="str">
            <v>2.7</v>
          </cell>
          <cell r="P33" t="str">
            <v>2.5</v>
          </cell>
          <cell r="Q33" t="str">
            <v>2.7</v>
          </cell>
          <cell r="R33" t="str">
            <v>2.5</v>
          </cell>
          <cell r="T33" t="str">
            <v>Расходы на оплату труда и страховые взносы на обязательное социальное страхование, выплачиваемые из фонда оплаты труда административно-управленческого персонала:</v>
          </cell>
          <cell r="U33" t="str">
            <v>Расходы на оплату труда и страховые взносы на обязательное социальное страхование, выплачиваемые из фонда оплаты труда административно-управленческого персонала, в том числе:</v>
          </cell>
          <cell r="V33" t="str">
            <v>Расходы на оплату труда и страховые взносы на обязательное социальное страхование, выплачиваемые из фонда оплаты труда административно-управленческого персонала, в том числе:</v>
          </cell>
          <cell r="W33" t="str">
            <v>Расходы на оплату труда и страховые взносы на обязательное социальное страхование, выплачиваемые из фонда оплаты труда административно-управленческого персонала</v>
          </cell>
          <cell r="AA33" t="str">
            <v>Указывается общая сумма расходов на оплату труда и отчислений на социальные нужды административно-управленческого персонала.</v>
          </cell>
          <cell r="AB33" t="str">
            <v>Указывается общая сумма расходов на оплату труда и отчислений на социальные нужды административно-управленческого персонала.</v>
          </cell>
          <cell r="AC33" t="str">
            <v>Указывается общая сумма расходов на оплату труда и отчислений на социальные нужды административно-управленческого персонала.</v>
          </cell>
        </row>
        <row r="34">
          <cell r="L34" t="str">
            <v>2.5.1</v>
          </cell>
          <cell r="M34" t="str">
            <v>Расходы на оплату труда административно-управленческого персонала, в том числе:</v>
          </cell>
          <cell r="N34" t="str">
            <v/>
          </cell>
          <cell r="O34" t="str">
            <v>2.7.1</v>
          </cell>
          <cell r="P34" t="str">
            <v>2.5.1</v>
          </cell>
          <cell r="Q34" t="str">
            <v>2.7.1</v>
          </cell>
          <cell r="R34" t="str">
            <v>2.5.1</v>
          </cell>
          <cell r="T34" t="str">
            <v>Расходы на оплату труда административно-управленческого персонала</v>
          </cell>
          <cell r="U34" t="str">
            <v>Расходы на оплату труда административно-управленческого персонала</v>
          </cell>
          <cell r="V34" t="str">
            <v>Расходы на оплату труда административно-управленческого персонала</v>
          </cell>
          <cell r="W34" t="str">
            <v>Расходы на оплату труда административно-управленческого персонала, в том числе:</v>
          </cell>
        </row>
        <row r="35">
          <cell r="L35" t="str">
            <v>2.5.2</v>
          </cell>
          <cell r="M35" t="str">
            <v>Страховые взносы на обязательное социальное страхование, выплачиваемые из фонда оплаты труда административно-управленческого персонала</v>
          </cell>
          <cell r="N35" t="str">
            <v/>
          </cell>
          <cell r="O35" t="str">
            <v>2.7.2</v>
          </cell>
          <cell r="P35" t="str">
            <v>2.5.2</v>
          </cell>
          <cell r="Q35" t="str">
            <v>2.7.2</v>
          </cell>
          <cell r="R35" t="str">
            <v>2.5.2</v>
          </cell>
          <cell r="T35" t="str">
            <v>Расходы на страховые взносы на обязательное социальное страхование, выплачиваемые из фонда оплаты труда административно-управленческого персонала</v>
          </cell>
          <cell r="U35" t="str">
            <v>Страховые взносы на обязательное социальное страхование, выплачиваемые из фонда оплаты труда административно-управленческого персонала</v>
          </cell>
          <cell r="V35" t="str">
            <v>Страховые взносы на обязательное социальное страхование, выплачиваемые из фонда оплаты труда административно-управленческого персонала</v>
          </cell>
          <cell r="W35" t="str">
            <v>Страховые взносы на обязательное социальное страхование, выплачиваемые из фонда оплаты труда административно-управленческого персонала</v>
          </cell>
        </row>
        <row r="36">
          <cell r="L36" t="str">
            <v>2.6</v>
          </cell>
          <cell r="M36" t="str">
            <v>Расходы на амортизацию основных средств и нематериальных активов</v>
          </cell>
          <cell r="N36" t="str">
            <v/>
          </cell>
          <cell r="O36" t="str">
            <v>2.8</v>
          </cell>
          <cell r="P36" t="str">
            <v>2.6</v>
          </cell>
          <cell r="Q36" t="str">
            <v>2.8</v>
          </cell>
          <cell r="R36" t="str">
            <v>2.6</v>
          </cell>
          <cell r="T36" t="str">
            <v>Расходы на амортизацию основных средств и нематериальных активов</v>
          </cell>
          <cell r="U36" t="str">
            <v>Расходы на амортизацию основных средств и нематериальных активов</v>
          </cell>
          <cell r="V36" t="str">
            <v>Расходы на амортизацию основных средств и нематериальных активов</v>
          </cell>
          <cell r="W36" t="str">
            <v>Расходы на амортизацию основных средств и нематериальных активов</v>
          </cell>
        </row>
        <row r="37">
          <cell r="L37" t="str">
            <v>2.6.1</v>
          </cell>
          <cell r="M37" t="str">
            <v>Расходы на амортизацию основных средств</v>
          </cell>
          <cell r="N37" t="str">
            <v/>
          </cell>
          <cell r="O37" t="str">
            <v>2.8.1</v>
          </cell>
          <cell r="P37" t="str">
            <v>2.6.1</v>
          </cell>
          <cell r="Q37" t="str">
            <v>2.8.1</v>
          </cell>
          <cell r="R37" t="str">
            <v>2.6.1</v>
          </cell>
          <cell r="T37" t="str">
            <v>Расходы на амортизацию основных средств</v>
          </cell>
          <cell r="U37" t="str">
            <v>Расходы на амортизацию основных средств</v>
          </cell>
          <cell r="V37" t="str">
            <v>Расходы на амортизацию основных средств</v>
          </cell>
          <cell r="W37" t="str">
            <v>Расходы на амортизацию основных средств</v>
          </cell>
        </row>
        <row r="38">
          <cell r="L38" t="str">
            <v>2.6.2</v>
          </cell>
          <cell r="M38" t="str">
            <v>Расходы на амортизацию нематериальных активов</v>
          </cell>
          <cell r="N38" t="str">
            <v/>
          </cell>
          <cell r="O38" t="str">
            <v>2.8.2</v>
          </cell>
          <cell r="P38" t="str">
            <v>2.6.2</v>
          </cell>
          <cell r="Q38" t="str">
            <v>2.8.2</v>
          </cell>
          <cell r="R38" t="str">
            <v>2.6.2</v>
          </cell>
          <cell r="T38" t="str">
            <v>Расходы на амортизацию нематериальных активов</v>
          </cell>
          <cell r="U38" t="str">
            <v>Расходы на амортизацию нематериальных активов</v>
          </cell>
          <cell r="V38" t="str">
            <v>Расходы на амортизацию нематериальных активов</v>
          </cell>
          <cell r="W38" t="str">
            <v>Расходы на амортизацию нематериальных активов</v>
          </cell>
        </row>
        <row r="39">
          <cell r="L39" t="str">
            <v>2.7</v>
          </cell>
          <cell r="M39" t="str">
            <v>Расходы на аренду имущества, используемого для осуществления регулируемых видов деятельности в сфере водоотведения</v>
          </cell>
          <cell r="N39" t="str">
            <v/>
          </cell>
          <cell r="O39" t="str">
            <v>2.9</v>
          </cell>
          <cell r="P39" t="str">
            <v>2.7</v>
          </cell>
          <cell r="Q39" t="str">
            <v>2.9</v>
          </cell>
          <cell r="R39" t="str">
            <v>2.7</v>
          </cell>
          <cell r="T39" t="str">
            <v>Расходы на аренду имущества, используемого для осуществления регулируемого вида деятельности</v>
          </cell>
          <cell r="U39" t="str">
            <v>Расходы на аренду имущества, используемого для осуществления регулируемых видов деятельности в сфере холодного водоснабжения</v>
          </cell>
          <cell r="V39" t="str">
            <v>Расходы на аренду имущества, используемого для осуществления регулируемых видов деятельности в сфере горячего водоснабжения</v>
          </cell>
          <cell r="W39" t="str">
            <v>Расходы на аренду имущества, используемого для осуществления регулируемых видов деятельности в сфере водоотведения</v>
          </cell>
        </row>
        <row r="40">
          <cell r="L40" t="str">
            <v>2.8</v>
          </cell>
          <cell r="M40" t="str">
            <v>Общепроизводственные расходы, в том числе:</v>
          </cell>
          <cell r="N40" t="str">
            <v>Указывается общая сумма общепроизводственных расходов.</v>
          </cell>
          <cell r="O40" t="str">
            <v>2.10</v>
          </cell>
          <cell r="P40" t="str">
            <v>2.8</v>
          </cell>
          <cell r="Q40" t="str">
            <v>2.10</v>
          </cell>
          <cell r="R40" t="str">
            <v>2.8</v>
          </cell>
          <cell r="T40" t="str">
            <v>Общепроизводственные расходы, в том числе:</v>
          </cell>
          <cell r="U40" t="str">
            <v>Общепроизводственные расходы, в том числе:</v>
          </cell>
          <cell r="V40" t="str">
            <v>Общепроизводственные расходы, в том числе:</v>
          </cell>
          <cell r="W40" t="str">
            <v>Общепроизводственные расходы, в том числе:</v>
          </cell>
          <cell r="Z40" t="str">
            <v>Указывается общая сумма общепроизводственных расходов.</v>
          </cell>
          <cell r="AA40" t="str">
            <v>Указывается общая сумма общепроизводственных расходов.</v>
          </cell>
          <cell r="AB40" t="str">
            <v>Указывается общая сумма общепроизводственных расходов.</v>
          </cell>
          <cell r="AC40" t="str">
            <v>Указывается общая сумма общепроизводственных расходов.</v>
          </cell>
        </row>
        <row r="41">
          <cell r="L41" t="str">
            <v>2.8.1</v>
          </cell>
          <cell r="M41" t="str">
            <v>Расходы на текущий ремонт</v>
          </cell>
          <cell r="N41" t="str">
            <v>Указываются расходы на текущий ремонт, отнесенные к общепроизводственным расходам.</v>
          </cell>
          <cell r="O41" t="str">
            <v>2.10.1</v>
          </cell>
          <cell r="P41" t="str">
            <v>2.8.1</v>
          </cell>
          <cell r="Q41" t="str">
            <v>2.10.1</v>
          </cell>
          <cell r="R41" t="str">
            <v>2.8.1</v>
          </cell>
          <cell r="T41" t="str">
            <v>Расходы на текущий ремонт</v>
          </cell>
          <cell r="U41" t="str">
            <v>Расходы на текущий ремонт</v>
          </cell>
          <cell r="V41" t="str">
            <v>Расходы на текущий ремонт</v>
          </cell>
          <cell r="W41" t="str">
            <v>Расходы на текущий ремонт</v>
          </cell>
          <cell r="Z41" t="str">
            <v>Указываются расходы на текущий ремонт, отнесенные к общепроизводственным расходам.</v>
          </cell>
          <cell r="AA41" t="str">
            <v>Указываются расходы на текущий ремонт, отнесенные к общепроизводственным расходам.</v>
          </cell>
          <cell r="AB41" t="str">
            <v>Указываются расходы на текущий ремонт, отнесенные к общепроизводственным расходам.</v>
          </cell>
          <cell r="AC41" t="str">
            <v>Указываются расходы на текущий ремонт, отнесенные к общепроизводственным расходам.</v>
          </cell>
        </row>
        <row r="42">
          <cell r="L42" t="str">
            <v>2.8.2</v>
          </cell>
          <cell r="M42" t="str">
            <v>Расходы на капитальный ремонт</v>
          </cell>
          <cell r="N42" t="str">
            <v>Указываются расходы на капитальный ремонт, отнесенные к общепроизводственным расходам.</v>
          </cell>
          <cell r="O42" t="str">
            <v>2.10.2</v>
          </cell>
          <cell r="P42" t="str">
            <v>2.8.2</v>
          </cell>
          <cell r="Q42" t="str">
            <v>2.10.2</v>
          </cell>
          <cell r="R42" t="str">
            <v>2.8.2</v>
          </cell>
          <cell r="T42" t="str">
            <v>Расходы на капитальный ремонт</v>
          </cell>
          <cell r="U42" t="str">
            <v>Расходы на капитальный ремонт</v>
          </cell>
          <cell r="V42" t="str">
            <v>Расходы на капитальный ремонт</v>
          </cell>
          <cell r="W42" t="str">
            <v>Расходы на капитальный ремонт</v>
          </cell>
          <cell r="Z42" t="str">
            <v>Указываются расходы на капитальный ремонт, отнесенные к общепроизводственным расходам.</v>
          </cell>
          <cell r="AA42" t="str">
            <v>Указываются расходы на капитальный ремонт, отнесенные к общепроизводственным расходам.</v>
          </cell>
          <cell r="AB42" t="str">
            <v>Указываются расходы на капитальный ремонт, отнесенные к общепроизводственным расходам.</v>
          </cell>
          <cell r="AC42" t="str">
            <v>Указываются расходы на капитальный ремонт, отнесенные к общепроизводственным расходам.</v>
          </cell>
        </row>
        <row r="43">
          <cell r="L43" t="str">
            <v>2.9</v>
          </cell>
          <cell r="M43" t="str">
            <v>Общехозяйственные расходы, в том числе:</v>
          </cell>
          <cell r="N43" t="str">
            <v>Указывается общая сумма общехозяйственных расходов.</v>
          </cell>
          <cell r="O43" t="str">
            <v>2.11</v>
          </cell>
          <cell r="P43" t="str">
            <v>2.9</v>
          </cell>
          <cell r="Q43" t="str">
            <v>2.11</v>
          </cell>
          <cell r="R43" t="str">
            <v>2.9</v>
          </cell>
          <cell r="T43" t="str">
            <v>Общехозяйственные расходы, в том числе:</v>
          </cell>
          <cell r="U43" t="str">
            <v>Общехозяйственные расходы, в том числе:</v>
          </cell>
          <cell r="V43" t="str">
            <v>Общехозяйственные расходы, в том числе:</v>
          </cell>
          <cell r="W43" t="str">
            <v>Общехозяйственные расходы, в том числе:</v>
          </cell>
          <cell r="Z43" t="str">
            <v>Указывается общая сумма общехозяйственных расходов.</v>
          </cell>
          <cell r="AA43" t="str">
            <v>Указывается общая сумма общехозяйственных расходов.</v>
          </cell>
          <cell r="AB43" t="str">
            <v>Указывается общая сумма общехозяйственных расходов.</v>
          </cell>
          <cell r="AC43" t="str">
            <v>Указывается общая сумма общехозяйственных расходов.</v>
          </cell>
        </row>
        <row r="44">
          <cell r="L44" t="str">
            <v>2.9.1</v>
          </cell>
          <cell r="M44" t="str">
            <v>Расходы на текущий ремонт</v>
          </cell>
          <cell r="N44" t="str">
            <v>Указываются расходы на текущий ремонт, отнесенные к общехозяйственным расходам.</v>
          </cell>
          <cell r="O44" t="str">
            <v>2.11.1</v>
          </cell>
          <cell r="P44" t="str">
            <v>2.9.1</v>
          </cell>
          <cell r="Q44" t="str">
            <v>2.11.1</v>
          </cell>
          <cell r="R44" t="str">
            <v>2.9.1</v>
          </cell>
          <cell r="T44" t="str">
            <v>Расходы на текущий ремонт</v>
          </cell>
          <cell r="U44" t="str">
            <v>Расходы на текущий ремонт</v>
          </cell>
          <cell r="V44" t="str">
            <v>Расходы на текущий ремонт</v>
          </cell>
          <cell r="W44" t="str">
            <v>Расходы на текущий ремонт</v>
          </cell>
          <cell r="Z44" t="str">
            <v>Указываются расходы на текущий ремонт, отнесенные к общехозяйственным расходам.</v>
          </cell>
          <cell r="AA44" t="str">
            <v>Указываются расходы на текущий ремонт, отнесенные к общехозяйственным расходам.</v>
          </cell>
          <cell r="AB44" t="str">
            <v>Указываются расходы на текущий ремонт, отнесенные к общехозяйственным расходам.</v>
          </cell>
          <cell r="AC44" t="str">
            <v>Указываются расходы на текущий ремонт, отнесенные к общехозяйственным расходам.</v>
          </cell>
        </row>
        <row r="45">
          <cell r="L45" t="str">
            <v>2.9.2</v>
          </cell>
          <cell r="M45" t="str">
            <v>Расходы на капитальный ремонт</v>
          </cell>
          <cell r="N45" t="str">
            <v>Указываются расходы на капитальный ремонт, отнесенные к общехозяйственным расходам.</v>
          </cell>
          <cell r="O45" t="str">
            <v>2.11.2</v>
          </cell>
          <cell r="P45" t="str">
            <v>2.9.2</v>
          </cell>
          <cell r="Q45" t="str">
            <v>2.11.2</v>
          </cell>
          <cell r="R45" t="str">
            <v>2.9.2</v>
          </cell>
          <cell r="T45" t="str">
            <v>Расходы на капитальный ремонт</v>
          </cell>
          <cell r="U45" t="str">
            <v>Расходы на капитальный ремонт</v>
          </cell>
          <cell r="V45" t="str">
            <v>Расходы на капитальный ремонт</v>
          </cell>
          <cell r="W45" t="str">
            <v>Расходы на капитальный ремонт</v>
          </cell>
          <cell r="Z45" t="str">
            <v>Указываются расходы на капитальный ремонт, отнесенные к общехозяйственным расходам.</v>
          </cell>
          <cell r="AA45" t="str">
            <v>Указываются расходы на капитальный ремонт, отнесенные к общехозяйственным расходам.</v>
          </cell>
          <cell r="AB45" t="str">
            <v>Указываются расходы на капитальный ремонт, отнесенные к общехозяйственным расходам.</v>
          </cell>
          <cell r="AC45" t="str">
            <v>Указываются расходы на капитальный ремонт, отнесенные к общехозяйственным расходам.</v>
          </cell>
        </row>
        <row r="46">
          <cell r="L46" t="str">
            <v>2.10</v>
          </cell>
          <cell r="M46" t="str">
            <v>Расходы на капитальный и текущий ремонт основных средств</v>
          </cell>
          <cell r="N46" t="str">
            <v>В том числе информацию об объемах товаров и услуг, их стоимости и о способах приобретения у тех организаций, сумма оплаты услуг которых превышает 20 процентов суммы расходов по указанной статье расходов</v>
          </cell>
          <cell r="O46" t="str">
            <v>2.12</v>
          </cell>
          <cell r="P46" t="str">
            <v>2.10</v>
          </cell>
          <cell r="Q46" t="str">
            <v>2.12</v>
          </cell>
          <cell r="R46" t="str">
            <v>2.10</v>
          </cell>
          <cell r="T46" t="str">
            <v>Расходы на капитальный и текущий ремонт основных производственных средств</v>
          </cell>
          <cell r="U46" t="str">
            <v>Расходы на капитальный и текущий ремонт основных средств</v>
          </cell>
          <cell r="V46" t="str">
            <v>Расходы на капитальный и текущий ремонт основных средств</v>
          </cell>
          <cell r="W46" t="str">
            <v>Расходы на капитальный и текущий ремонт основных средств</v>
          </cell>
          <cell r="Z46" t="str">
            <v>Указывается информация об объемах товаров и услуг, их стоимости и о способах приобретения у тех организаций, сумма оплаты услуг которых превышает 20 процентов суммы расходов по указанной статье расходов</v>
          </cell>
          <cell r="AA46" t="str">
            <v>В том числе информацию об объемах товаров и услуг, их стоимости и о способах приобретения у тех организаций, сумма оплаты услуг которых превышает 20 процентов суммы расходов по указанной статье расходов</v>
          </cell>
          <cell r="AB46" t="str">
            <v>В том числе информацию об объемах товаров и услуг, их стоимости и о способах приобретения у тех организаций, сумма оплаты услуг которых превышает 20 процентов суммы расходов по указанной статье расходов</v>
          </cell>
          <cell r="AC46" t="str">
            <v>В том числе информацию об объемах товаров и услуг, их стоимости и о способах приобретения у тех организаций, сумма оплаты услуг которых превышает 20 процентов суммы расходов по указанной статье расходов</v>
          </cell>
        </row>
        <row r="47">
          <cell r="L47" t="str">
            <v>2.10.1</v>
          </cell>
          <cell r="M47" t="str">
            <v>Информация об объемах товаров и услуг, их стоимости и способах приобретения у тех организаций, сумма оплаты услуг которых превышает 20 процентов суммы расходов по указанной статье расходов</v>
          </cell>
          <cell r="N47" t="str">
            <v/>
          </cell>
          <cell r="O47" t="str">
            <v>2.12.1</v>
          </cell>
          <cell r="P47" t="str">
            <v>2.10.1</v>
          </cell>
          <cell r="Q47" t="str">
            <v>2.12.1</v>
          </cell>
          <cell r="R47" t="str">
            <v>2.10.1</v>
          </cell>
          <cell r="T47" t="str">
            <v>Информация об объемах товаров и услуг, их стоимости и способах приобретения у тех организаций, сумма оплаты услуг которых превышает 20 процентов суммы расходов по указанной статье расходов</v>
          </cell>
          <cell r="U47" t="str">
            <v>Информация об объемах товаров и услуг, их стоимости и способах приобретения у тех организаций, сумма оплаты услуг которых превышает 20 процентов суммы расходов по указанной статье расходов</v>
          </cell>
          <cell r="V47" t="str">
            <v>Информация об объемах товаров и услуг, их стоимости и способах приобретения у тех организаций, сумма оплаты услуг которых превышает 20 процентов суммы расходов по указанной статье расходов</v>
          </cell>
          <cell r="W47" t="str">
            <v>Информация об объемах товаров и услуг, их стоимости и способах приобретения у тех организаций, сумма оплаты услуг которых превышает 20 процентов суммы расходов по указанной статье расходов</v>
          </cell>
        </row>
        <row r="48">
          <cell r="L48" t="str">
            <v>2.11</v>
          </cell>
          <cell r="M48" t="str">
            <v>Расходы на услуги производственного характера, оказываемые по договорам с организациями на проведение регламентных работ в рамках технологического процесса</v>
          </cell>
          <cell r="N48" t="str">
            <v>В том числе информацию об объемах товаров и услуг, их стоимости и о способах приобретения у тех организаций, сумма оплаты услуг которых превышает 20 процентов суммы расходов по указанной статье расходов</v>
          </cell>
          <cell r="P48" t="str">
            <v>2.11</v>
          </cell>
          <cell r="Q48" t="str">
            <v>2.13</v>
          </cell>
          <cell r="R48" t="str">
            <v>2.11</v>
          </cell>
          <cell r="U48" t="str">
            <v xml:space="preserve">Расходы на услуги производственного характера, оказываемые по договорам с организациями на проведение регламентных работ в рамках технологического процесса </v>
          </cell>
          <cell r="V48" t="str">
            <v>Расходы на услуги производственного характера, оказываемые по договорам с организациями на проведение регламентных работ в рамках технологического процесса</v>
          </cell>
          <cell r="W48" t="str">
            <v>Расходы на услуги производственного характера, оказываемые по договорам с организациями на проведение регламентных работ в рамках технологического процесса</v>
          </cell>
          <cell r="AA48" t="str">
            <v>В том числе информацию об объемах товаров и услуг, их стоимости и о способах приобретения у тех организаций, сумма оплаты услуг которых превышает 20 процентов суммы расходов по указанной статье расходов</v>
          </cell>
          <cell r="AB48" t="str">
            <v>В том числе информацию об объемах товаров и услуг, их стоимости и о способах приобретения у тех организаций, сумма оплаты услуг которых превышает 20 процентов суммы расходов по указанной статье расходов</v>
          </cell>
          <cell r="AC48" t="str">
            <v>В том числе информацию об объемах товаров и услуг, их стоимости и о способах приобретения у тех организаций, сумма оплаты услуг которых превышает 20 процентов суммы расходов по указанной статье расходов</v>
          </cell>
        </row>
        <row r="49">
          <cell r="L49" t="str">
            <v>2.11.1</v>
          </cell>
          <cell r="M49" t="str">
            <v>Информация об объемах товаров и услуг, их стоимости и способах приобретения у тех организаций, сумма оплаты услуг которых превышает 20 процентов суммы расходов по указанной статье расходов</v>
          </cell>
          <cell r="N49" t="str">
            <v/>
          </cell>
          <cell r="P49" t="str">
            <v>2.11.1</v>
          </cell>
          <cell r="Q49" t="str">
            <v>2.13.1</v>
          </cell>
          <cell r="R49" t="str">
            <v>2.11.1</v>
          </cell>
          <cell r="U49" t="str">
            <v>Информация об объемах товаров и услуг, их стоимости и способах приобретения у тех организаций, сумма оплаты услуг которых превышает 20 процентов суммы расходов по указанной статье расходов</v>
          </cell>
          <cell r="V49" t="str">
            <v>Информация об объемах товаров и услуг, их стоимости и способах приобретения у тех организаций, сумма оплаты услуг которых превышает 20 процентов суммы расходов по указанной статье расходов</v>
          </cell>
          <cell r="W49" t="str">
            <v>Информация об объемах товаров и услуг, их стоимости и способах приобретения у тех организаций, сумма оплаты услуг которых превышает 20 процентов суммы расходов по указанной статье расходов</v>
          </cell>
        </row>
        <row r="50">
          <cell r="L50" t="str">
            <v>2.12</v>
          </cell>
          <cell r="M50" t="str">
            <v>Прочие расходы, которые подлежат отнесению на регулируемые виды деятельности в сфере водоотведения в соответствии с Основами ценообразования в сфере водоснабжения и водоотведения</v>
          </cell>
          <cell r="N50" t="str">
            <v>Указывается общая сумма прочих расходов, которые подлежат отнесению на регулируемые виды деятельности в соответствии с основами ценообразования в сфере водоснабжения и водоотведения.</v>
          </cell>
          <cell r="O50" t="str">
            <v>2.13</v>
          </cell>
          <cell r="P50" t="str">
            <v>2.12</v>
          </cell>
          <cell r="Q50" t="str">
            <v>2.14</v>
          </cell>
          <cell r="R50" t="str">
            <v>2.12</v>
          </cell>
          <cell r="T50" t="str">
            <v>Прочие расходы, которые подлежат отнесению на регулируемые виды деятельности в соответствии с законодательством Российской Федерации</v>
          </cell>
          <cell r="U50" t="str">
            <v>Прочие расходы, которые подлежат отнесению на регулируемые виды деятельности в сфере холодного водоснабжения в соответствии с Основами ценообразования в сфере водоснабжения и водоотведения, утвержденными постановлением Правительства Российской Федерации от 13 мая 2013 г. N 406 "О государственном регулировании тарифов в сфере водоснабжения и водоотведения" (далее - Основы ценообразования в сфере водоснабжения и водоотведения)</v>
          </cell>
          <cell r="V50" t="str">
            <v>Прочие расходы, которые отнесены на регулируемые виды деятельности в сфере горячего водоснабжения, в соответствии с Основами ценообразования в сфере водоснабжения и водоотведения</v>
          </cell>
          <cell r="W50" t="str">
            <v>Прочие расходы, которые подлежат отнесению на регулируемые виды деятельности в сфере водоотведения в соответствии с Основами ценообразования в сфере водоснабжения и водоотведения</v>
          </cell>
          <cell r="Z50" t="str">
            <v>Указывается общая сумма прочих расходов, которые подлежат отнесению на регулируемые виды деятельности в соответствии с законодательством в сфере теплоснабжения.</v>
          </cell>
          <cell r="AA50" t="str">
            <v>Указывается общая сумма прочих расходов, которые подлежат отнесению на регулируемые виды деятельности в соответствии с основами ценообразования в сфере водоснабжения и водоотведения.</v>
          </cell>
          <cell r="AB50" t="str">
            <v>Указывается общая сумма прочих расходов, которые подлежат отнесению на регулируемые виды деятельности в соответствии с основами ценообразования в сфере водоснабжения и водоотведения.</v>
          </cell>
          <cell r="AC50" t="str">
            <v>Указывается общая сумма прочих расходов, которые подлежат отнесению на регулируемые виды деятельности в соответствии с основами ценообразования в сфере водоснабжения и водоотведения.</v>
          </cell>
        </row>
        <row r="51">
          <cell r="L51" t="str">
            <v/>
          </cell>
          <cell r="M51" t="str">
            <v/>
          </cell>
          <cell r="N51" t="str">
            <v/>
          </cell>
          <cell r="O51" t="str">
            <v>3</v>
          </cell>
          <cell r="T51" t="str">
            <v>Валовая прибыль (убытки) от реализации товаров и оказания услуг по регулируемому виду деятельности</v>
          </cell>
        </row>
        <row r="52">
          <cell r="L52" t="str">
            <v>3</v>
          </cell>
          <cell r="M52" t="str">
            <v>Чистая прибыль, полученная от регулируемого вида деятельности в сфере водоотведения, в том числе:</v>
          </cell>
          <cell r="N52" t="str">
            <v>Указывается общая сумма чистой прибыли, полученной от регулируемого вида деятельности.</v>
          </cell>
          <cell r="O52" t="str">
            <v>4</v>
          </cell>
          <cell r="P52" t="str">
            <v>3</v>
          </cell>
          <cell r="Q52" t="str">
            <v>3</v>
          </cell>
          <cell r="R52" t="str">
            <v>3</v>
          </cell>
          <cell r="T52" t="str">
            <v>Чистая прибыль, полученная от регулируемого вида деятельности, в том числе:</v>
          </cell>
          <cell r="U52" t="str">
            <v>Чистая прибыль, полученная от регулируемого вида деятельности в сфере холодного водоснабжения, в том числе:</v>
          </cell>
          <cell r="V52" t="str">
            <v>Чистая прибыль, полученная от регулируемого вида деятельности в сфере горячего водоснабжения, в том числе:</v>
          </cell>
          <cell r="W52" t="str">
            <v>Чистая прибыль, полученная от регулируемого вида деятельности в сфере водоотведения, в том числе:</v>
          </cell>
          <cell r="Z52" t="str">
            <v>Указывается общая сумма чистой прибыли, полученной от регулируемого вида деятельности.</v>
          </cell>
          <cell r="AA52" t="str">
            <v>Указывается общая сумма чистой прибыли, полученной от регулируемого вида деятельности.</v>
          </cell>
          <cell r="AB52" t="str">
            <v>Указывается общая сумма чистой прибыли, полученной от регулируемого вида деятельности.</v>
          </cell>
          <cell r="AC52" t="str">
            <v>Указывается общая сумма чистой прибыли, полученной от регулируемого вида деятельности.</v>
          </cell>
        </row>
        <row r="53">
          <cell r="L53" t="str">
            <v>3.1</v>
          </cell>
          <cell r="M53" t="str">
            <v>Размер расходования чистой прибыли на финансирование мероприятий, предусмотренных инвестиционной программой регулируемой организации</v>
          </cell>
          <cell r="N53" t="str">
            <v/>
          </cell>
          <cell r="O53" t="str">
            <v>4.1</v>
          </cell>
          <cell r="P53" t="str">
            <v>3.1</v>
          </cell>
          <cell r="Q53" t="str">
            <v>3.1</v>
          </cell>
          <cell r="R53" t="str">
            <v>3.1</v>
          </cell>
          <cell r="T53" t="str">
            <v>Размер расходования чистой прибыли на финансирование мероприятий, предусмотренных инвестиционной программой регулируемой организации</v>
          </cell>
          <cell r="U53" t="str">
            <v>Размер расходования чистой прибыли на финансирование мероприятий, предусмотренных инвестиционной программой регулируемой организации</v>
          </cell>
          <cell r="V53" t="str">
            <v>Размер расходования чистой прибыли на финансирование мероприятий, предусмотренных инвестиционной программой регулируемой организации</v>
          </cell>
          <cell r="W53" t="str">
            <v>Размер расходования чистой прибыли на финансирование мероприятий, предусмотренных инвестиционной программой регулируемой организации</v>
          </cell>
        </row>
        <row r="54">
          <cell r="L54" t="str">
            <v>4</v>
          </cell>
          <cell r="M54" t="str">
            <v>Изменение стоимости основных фондов, в том числе:</v>
          </cell>
          <cell r="N54" t="str">
            <v>Указывается общее изменение стоимости основных фондов.</v>
          </cell>
          <cell r="O54" t="str">
            <v>5</v>
          </cell>
          <cell r="P54" t="str">
            <v>4</v>
          </cell>
          <cell r="Q54" t="str">
            <v>4</v>
          </cell>
          <cell r="R54" t="str">
            <v>4</v>
          </cell>
          <cell r="T54" t="str">
            <v>Изменение стоимости основных фондов, в том числе:</v>
          </cell>
          <cell r="U54" t="str">
            <v>Изменение стоимости основных фондов, в том числе:</v>
          </cell>
          <cell r="V54" t="str">
            <v>Изменение стоимости основных фондов, в том числе:</v>
          </cell>
          <cell r="W54" t="str">
            <v>Изменение стоимости основных фондов, в том числе:</v>
          </cell>
          <cell r="Z54" t="str">
            <v>Указывается общее изменение стоимости основных фондов.</v>
          </cell>
          <cell r="AA54" t="str">
            <v>Указывается общее изменение стоимости основных фондов.</v>
          </cell>
          <cell r="AB54" t="str">
            <v>Указывается общее изменение стоимости основных фондов.</v>
          </cell>
          <cell r="AC54" t="str">
            <v>Указывается общее изменение стоимости основных фондов.</v>
          </cell>
        </row>
        <row r="55">
          <cell r="L55" t="str">
            <v>4.1</v>
          </cell>
          <cell r="M55" t="str">
            <v>Изменение стоимости основных фондов за счет их ввода в эксплуатацию (вывода из эксплуатации)</v>
          </cell>
          <cell r="N55" t="str">
            <v>Указываются общее изменение стоимости основных фондов за счет их ввода в эксплуатацию и вывода из эксплуатации.</v>
          </cell>
          <cell r="O55" t="str">
            <v>5.1</v>
          </cell>
          <cell r="P55" t="str">
            <v>4.1</v>
          </cell>
          <cell r="Q55" t="str">
            <v>4.1</v>
          </cell>
          <cell r="R55" t="str">
            <v>4.1</v>
          </cell>
          <cell r="T55" t="str">
            <v>за счет их ввода в эксплуатацию (вывода из эксплуатации)</v>
          </cell>
          <cell r="U55" t="str">
            <v>Изменение стоимости основных фондов за счет их ввода в эксплуатацию (вывода из эксплуатации)</v>
          </cell>
          <cell r="V55" t="str">
            <v>Изменение стоимости основных фондов за счет их ввода в эксплуатацию (вывода из эксплуатации)</v>
          </cell>
          <cell r="W55" t="str">
            <v>Изменение стоимости основных фондов за счет их ввода в эксплуатацию (вывода из эксплуатации)</v>
          </cell>
          <cell r="Z55" t="str">
            <v>Указываются общее изменение стоимости основных фондов за счет их ввода в эксплуатацию и вывода из эксплуатации.</v>
          </cell>
          <cell r="AA55" t="str">
            <v>Указываются общее изменение стоимости основных фондов за счет их ввода в эксплуатацию и вывода из эксплуатации.</v>
          </cell>
          <cell r="AB55" t="str">
            <v>Указываются общее изменение стоимости основных фондов за счет их ввода в эксплуатацию и вывода из эксплуатации.</v>
          </cell>
          <cell r="AC55" t="str">
            <v>Указываются общее изменение стоимости основных фондов за счет их ввода в эксплуатацию и вывода из эксплуатации.</v>
          </cell>
        </row>
        <row r="56">
          <cell r="L56" t="str">
            <v>4.1.1</v>
          </cell>
          <cell r="M56" t="str">
            <v>Изменение стоимости основных фондов за счет их ввода в эксплуатацию</v>
          </cell>
          <cell r="N56" t="str">
            <v>Указываются изменение стоимости основных фондов за счет их ввода в эксплуатацию.</v>
          </cell>
          <cell r="O56" t="str">
            <v>5.1.1</v>
          </cell>
          <cell r="P56" t="str">
            <v>4.1.1</v>
          </cell>
          <cell r="Q56" t="str">
            <v>4.1.1</v>
          </cell>
          <cell r="R56" t="str">
            <v>4.1.1</v>
          </cell>
          <cell r="T56" t="str">
            <v>за счет их ввода в эксплуатацию</v>
          </cell>
          <cell r="U56" t="str">
            <v>Изменение стоимости основных фондов за счет их ввода в эксплуатацию</v>
          </cell>
          <cell r="V56" t="str">
            <v>Изменение стоимости основных фондов за счет их ввода в эксплуатацию</v>
          </cell>
          <cell r="W56" t="str">
            <v>Изменение стоимости основных фондов за счет их ввода в эксплуатацию</v>
          </cell>
          <cell r="Z56" t="str">
            <v>Указываются изменение стоимости основных фондов за счет их ввода в эксплуатацию.</v>
          </cell>
          <cell r="AA56" t="str">
            <v>Указываются изменение стоимости основных фондов за счет их ввода в эксплуатацию.</v>
          </cell>
          <cell r="AB56" t="str">
            <v>Указываются изменение стоимости основных фондов за счет их ввода в эксплуатацию.</v>
          </cell>
          <cell r="AC56" t="str">
            <v>Указываются изменение стоимости основных фондов за счет их ввода в эксплуатацию.</v>
          </cell>
        </row>
        <row r="57">
          <cell r="L57" t="str">
            <v>4.1.2</v>
          </cell>
          <cell r="M57" t="str">
            <v>Изменение стоимости основных фондов за счет их вывода в эксплуатацию</v>
          </cell>
          <cell r="N57" t="str">
            <v>Указываются изменение стоимости основных фондов за счет их вывода из эксплуатации.</v>
          </cell>
          <cell r="O57" t="str">
            <v>5.1.2</v>
          </cell>
          <cell r="P57" t="str">
            <v>4.1.2</v>
          </cell>
          <cell r="Q57" t="str">
            <v>4.1.2</v>
          </cell>
          <cell r="R57" t="str">
            <v>4.1.2</v>
          </cell>
          <cell r="T57" t="str">
            <v>за счет их вывода в эксплуатацию</v>
          </cell>
          <cell r="U57" t="str">
            <v>Изменение стоимости основных фондов за счет их вывода в эксплуатацию</v>
          </cell>
          <cell r="V57" t="str">
            <v>Изменение стоимости основных фондов за счет их вывода в эксплуатацию</v>
          </cell>
          <cell r="W57" t="str">
            <v>Изменение стоимости основных фондов за счет их вывода в эксплуатацию</v>
          </cell>
          <cell r="Z57" t="str">
            <v>Указываются изменение стоимости основных фондов за счет их вывода из эксплуатации.</v>
          </cell>
          <cell r="AA57" t="str">
            <v>Указываются изменение стоимости основных фондов за счет их вывода из эксплуатации.</v>
          </cell>
          <cell r="AB57" t="str">
            <v>Указываются изменение стоимости основных фондов за счет их вывода из эксплуатации.</v>
          </cell>
          <cell r="AC57" t="str">
            <v>Указываются изменение стоимости основных фондов за счет их вывода из эксплуатации.</v>
          </cell>
        </row>
        <row r="58">
          <cell r="L58" t="str">
            <v>4.2</v>
          </cell>
          <cell r="M58" t="str">
            <v>Изменение стоимости основных фондов за счет их переоценки</v>
          </cell>
          <cell r="N58" t="str">
            <v/>
          </cell>
          <cell r="O58" t="str">
            <v>5.2</v>
          </cell>
          <cell r="P58" t="str">
            <v>4.2</v>
          </cell>
          <cell r="Q58" t="str">
            <v>4.2</v>
          </cell>
          <cell r="R58" t="str">
            <v>4.2</v>
          </cell>
          <cell r="T58" t="str">
            <v>за счет их переоценки</v>
          </cell>
          <cell r="U58" t="str">
            <v>Изменение стоимости основных фондов за счет их переоценки</v>
          </cell>
          <cell r="V58" t="str">
            <v>Изменение стоимости основных фондов за счет их переоценки</v>
          </cell>
          <cell r="W58" t="str">
            <v>Изменение стоимости основных фондов за счет их переоценки</v>
          </cell>
        </row>
        <row r="59">
          <cell r="L59" t="str">
            <v>5</v>
          </cell>
          <cell r="M59" t="str">
            <v>Валовая прибыль (убытки) от продажи товаров и услуг по регулируемым видам деятельности в сфере водоотведения</v>
          </cell>
          <cell r="N59" t="str">
            <v/>
          </cell>
          <cell r="P59" t="str">
            <v>5</v>
          </cell>
          <cell r="Q59" t="str">
            <v>5</v>
          </cell>
          <cell r="R59" t="str">
            <v>5</v>
          </cell>
          <cell r="U59" t="str">
            <v>Валовая прибыль (убытки) от продажи товаров и услуг по регулируемым видам деятельности в сфере холодного водоснабжения</v>
          </cell>
          <cell r="V59" t="str">
            <v>Валовая прибыль (убытки) от продажи товаров и услуг по регулируемым видам деятельности в сфере горячего водоснабжения</v>
          </cell>
          <cell r="W59" t="str">
            <v>Валовая прибыль (убытки) от продажи товаров и услуг по регулируемым видам деятельности в сфере водоотведения</v>
          </cell>
        </row>
        <row r="60">
          <cell r="L60" t="str">
            <v>6</v>
          </cell>
          <cell r="M60" t="str">
            <v>Годовая бухгалтерская (финансовая) отчетность, включая бухгалтерский баланс и приложения к нему</v>
          </cell>
          <cell r="N60" t="str">
            <v>Указывается ссылка на документ, предварительно загруженный в хранилище файлов ФГИС ЕИАС._x000D_
Раскрывается регулируемой организацией, выручка от регулируемых видов деятельности в сфере водоснабжения и (или) водоотведения которой превышает 80 процентов совокупной выручки за отчетный год.</v>
          </cell>
          <cell r="O60" t="str">
            <v>6</v>
          </cell>
          <cell r="P60" t="str">
            <v>6</v>
          </cell>
          <cell r="Q60" t="str">
            <v>6</v>
          </cell>
          <cell r="R60" t="str">
            <v>6</v>
          </cell>
          <cell r="T60" t="str">
            <v>Годовая бухгалтерская (финансовая) отчетность, включая бухгалтерский баланс и приложения к нему</v>
          </cell>
          <cell r="U60" t="str">
            <v>Годовая бухгалтерская (финансовая) отчетность, включая бухгалтерский баланс и приложения к нему</v>
          </cell>
          <cell r="V60" t="str">
            <v>Годовая бухгалтерская (финансовая) отчетность, включая бухгалтерский баланс и приложения к нему</v>
          </cell>
          <cell r="W60" t="str">
            <v>Годовая бухгалтерская (финансовая) отчетность, включая бухгалтерский баланс и приложения к нему</v>
          </cell>
          <cell r="Z60" t="str">
            <v>Указывается ссылка на документ, предварительно загруженный в хранилище файлов ФГИС ЕИАС._x000D_
Регулируемыми организациями информация раскрывается в случае, если выручка от регулируемых видов деятельности превышает 80 процентов совокупной выручки за отчетный год.</v>
          </cell>
          <cell r="AA60" t="str">
            <v>Указывается ссылка на документ, предварительно загруженный в хранилище файлов ФГИС ЕИАС._x000D_
Раскрывается регулируемой организацией, выручка от регулируемых видов деятельности в сфере водоснабжения и (или) водоотведения которой превышает 80 процентов совокупной выручки за отчетный год.</v>
          </cell>
          <cell r="AB60" t="str">
            <v>Указывается ссылка на документ, предварительно загруженный в хранилище файлов ФГИС ЕИАС._x000D_
Раскрывается регулируемой организацией, выручка от регулируемых видов деятельности в сфере водоотведения и (или) водоотведения которой превышает 80 процентов совокупной выручки за отчетный год.</v>
          </cell>
          <cell r="AC60" t="str">
            <v>Указывается ссылка на документ, предварительно загруженный в хранилище файлов ФГИС ЕИАС._x000D_
Раскрывается регулируемой организацией, выручка от регулируемых видов деятельности в сфере водоснабжения и (или) водоотведения которой превышает 80 процентов совокупной выручки за отчетный год.</v>
          </cell>
        </row>
        <row r="61">
          <cell r="L61" t="str">
            <v/>
          </cell>
          <cell r="M61" t="str">
            <v/>
          </cell>
          <cell r="N61" t="str">
            <v/>
          </cell>
          <cell r="P61" t="str">
            <v>7</v>
          </cell>
          <cell r="U61" t="str">
            <v>Объём поднятой воды</v>
          </cell>
        </row>
        <row r="62">
          <cell r="L62" t="str">
            <v/>
          </cell>
          <cell r="M62" t="str">
            <v/>
          </cell>
          <cell r="N62" t="str">
            <v/>
          </cell>
          <cell r="P62" t="str">
            <v>8</v>
          </cell>
          <cell r="U62" t="str">
            <v>Объём покупной воды</v>
          </cell>
        </row>
        <row r="63">
          <cell r="L63" t="str">
            <v/>
          </cell>
          <cell r="M63" t="str">
            <v/>
          </cell>
          <cell r="N63" t="str">
            <v/>
          </cell>
          <cell r="P63" t="str">
            <v>9</v>
          </cell>
          <cell r="U63" t="str">
            <v>Объём воды, пропущенной через очистные сооружения</v>
          </cell>
        </row>
        <row r="64">
          <cell r="L64" t="str">
            <v/>
          </cell>
          <cell r="M64" t="str">
            <v/>
          </cell>
          <cell r="N64" t="str">
            <v/>
          </cell>
          <cell r="P64" t="str">
            <v>10</v>
          </cell>
          <cell r="U64" t="str">
            <v>Объём отпущенной потребителям воды, в том числе:</v>
          </cell>
          <cell r="AA64" t="str">
            <v>Указывается общий объем отпущенной потребителям воды.</v>
          </cell>
        </row>
        <row r="65">
          <cell r="L65" t="str">
            <v/>
          </cell>
          <cell r="M65" t="str">
            <v/>
          </cell>
          <cell r="N65" t="str">
            <v/>
          </cell>
          <cell r="P65" t="str">
            <v>10.1</v>
          </cell>
          <cell r="U65" t="str">
            <v>Объём отпущенной потребителям воды, определенный по приборам учета</v>
          </cell>
        </row>
        <row r="66">
          <cell r="L66" t="str">
            <v/>
          </cell>
          <cell r="M66" t="str">
            <v/>
          </cell>
          <cell r="N66" t="str">
            <v/>
          </cell>
          <cell r="P66" t="str">
            <v>10.2</v>
          </cell>
          <cell r="U66" t="str">
            <v>Объём отпущенной потребителям воды, определенный расчетным способом</v>
          </cell>
        </row>
        <row r="67">
          <cell r="L67" t="str">
            <v/>
          </cell>
          <cell r="M67" t="str">
            <v/>
          </cell>
          <cell r="N67" t="str">
            <v/>
          </cell>
          <cell r="P67" t="str">
            <v>10.2.1</v>
          </cell>
          <cell r="U67" t="str">
            <v>Объём отпущенной потребителям воды, определенный по нормативам потребления коммунальных услуг</v>
          </cell>
        </row>
        <row r="68">
          <cell r="L68" t="str">
            <v/>
          </cell>
          <cell r="M68" t="str">
            <v/>
          </cell>
          <cell r="N68" t="str">
            <v/>
          </cell>
          <cell r="P68" t="str">
            <v>10.2.2</v>
          </cell>
          <cell r="U68" t="str">
            <v xml:space="preserve">Объём отпущенной потребителям воды, определенный по нормативам потребления коммунальных ресурсов </v>
          </cell>
        </row>
        <row r="69">
          <cell r="L69" t="str">
            <v/>
          </cell>
          <cell r="M69" t="str">
            <v/>
          </cell>
          <cell r="N69" t="str">
            <v/>
          </cell>
          <cell r="P69" t="str">
            <v>11</v>
          </cell>
          <cell r="U69" t="str">
            <v>Потери воды в сетях</v>
          </cell>
        </row>
        <row r="70">
          <cell r="L70" t="str">
            <v/>
          </cell>
          <cell r="M70" t="str">
            <v/>
          </cell>
          <cell r="N70" t="str">
            <v/>
          </cell>
          <cell r="Q70" t="str">
            <v>7</v>
          </cell>
          <cell r="V70" t="str">
            <v>Объём приобретаемой холодной воды, используемой для горячего водоснабжения</v>
          </cell>
        </row>
        <row r="71">
          <cell r="L71" t="str">
            <v/>
          </cell>
          <cell r="M71" t="str">
            <v/>
          </cell>
          <cell r="N71" t="str">
            <v/>
          </cell>
          <cell r="Q71" t="str">
            <v>8</v>
          </cell>
          <cell r="V71" t="str">
            <v>Объём холодной воды, получаемой с применением собственных источников водозабора (скважин) и используемой для горячего водоснабжения</v>
          </cell>
        </row>
        <row r="72">
          <cell r="L72" t="str">
            <v/>
          </cell>
          <cell r="M72" t="str">
            <v/>
          </cell>
          <cell r="N72" t="str">
            <v/>
          </cell>
          <cell r="Q72" t="str">
            <v>9</v>
          </cell>
          <cell r="V72" t="str">
            <v>Объём приобретаемой тепловой энергии (мощности), используемой для горячего водоснабжения</v>
          </cell>
        </row>
        <row r="73">
          <cell r="L73" t="str">
            <v/>
          </cell>
          <cell r="M73" t="str">
            <v/>
          </cell>
          <cell r="N73" t="str">
            <v/>
          </cell>
          <cell r="Q73" t="str">
            <v>10</v>
          </cell>
          <cell r="V73" t="str">
            <v>Объём тепловой энергии, производимой с применением собственных источников и используемой для горячего водоснабжения</v>
          </cell>
        </row>
        <row r="74">
          <cell r="L74" t="str">
            <v/>
          </cell>
          <cell r="M74" t="str">
            <v/>
          </cell>
          <cell r="N74" t="str">
            <v/>
          </cell>
          <cell r="Q74" t="str">
            <v>11</v>
          </cell>
          <cell r="V74" t="str">
            <v>Потери горячей воды в сетях (процентов)</v>
          </cell>
        </row>
        <row r="75">
          <cell r="L75" t="str">
            <v>7</v>
          </cell>
          <cell r="M75" t="str">
            <v>Объём сточных вод, принятых от потребителей</v>
          </cell>
          <cell r="N75" t="str">
            <v/>
          </cell>
          <cell r="R75" t="str">
            <v>7</v>
          </cell>
          <cell r="W75" t="str">
            <v>Объём сточных вод, принятых от потребителей</v>
          </cell>
        </row>
        <row r="76">
          <cell r="L76" t="str">
            <v>8</v>
          </cell>
          <cell r="M76" t="str">
            <v>Объём сточных вод, принятых от других регулируемых организаций, осуществляющих водоотведение и (или) очистку сточных вод</v>
          </cell>
          <cell r="N76" t="str">
            <v/>
          </cell>
          <cell r="R76" t="str">
            <v>8</v>
          </cell>
          <cell r="W76" t="str">
            <v>Объём сточных вод, принятых от других регулируемых организаций, осуществляющих водоотведение и (или) очистку сточных вод</v>
          </cell>
        </row>
        <row r="77">
          <cell r="L77" t="str">
            <v>9</v>
          </cell>
          <cell r="M77" t="str">
            <v>Объём сточных вод, пропущенных через очистные сооружения</v>
          </cell>
          <cell r="N77" t="str">
            <v/>
          </cell>
          <cell r="R77" t="str">
            <v>9</v>
          </cell>
          <cell r="W77" t="str">
            <v>Объём сточных вод, пропущенных через очистные сооружения</v>
          </cell>
        </row>
        <row r="78">
          <cell r="L78" t="str">
            <v/>
          </cell>
          <cell r="M78" t="str">
            <v/>
          </cell>
          <cell r="N78" t="str">
            <v/>
          </cell>
          <cell r="O78" t="str">
            <v>7</v>
          </cell>
          <cell r="T78" t="str">
            <v>Установленная тепловая мощность объектов основных фондов, используемых для теплоснабжения, в том числе по каждому источнику тепловой энергии</v>
          </cell>
          <cell r="Z78" t="str">
            <v>Указывается суммарная установленная тепловая мощность объектов основных фондов, используемых для осуществления теплоснабжения._x000D_
Регулируемыми организациями указывается информация по объектам, используемым для осуществления регулируемых видов деятельности.</v>
          </cell>
        </row>
        <row r="79">
          <cell r="L79" t="str">
            <v/>
          </cell>
          <cell r="M79" t="str">
            <v/>
          </cell>
          <cell r="N79" t="str">
            <v/>
          </cell>
          <cell r="O79" t="str">
            <v>8</v>
          </cell>
          <cell r="T79" t="str">
            <v>Тепловая нагрузка по договорам, заключенным в рамках осуществления регулируемых видов деятельности</v>
          </cell>
          <cell r="Z79" t="str">
            <v>Регулируемыми организациями указывается информация по договорам, заключенным в рамках осуществления регулируемых видов деятельности</v>
          </cell>
        </row>
        <row r="80">
          <cell r="L80" t="str">
            <v/>
          </cell>
          <cell r="M80" t="str">
            <v/>
          </cell>
          <cell r="N80" t="str">
            <v/>
          </cell>
          <cell r="O80" t="str">
            <v>9</v>
          </cell>
          <cell r="T80" t="str">
            <v>Объем вырабатываемой регулируемой организацией тепловой энергии в рамках осуществления регулируемых видов деятельности</v>
          </cell>
          <cell r="Z80" t="str">
            <v>Регулируемыми организациями указывается информация тепловой энергии, выработанной в рамках осуществления регулируемых видов деятельности.</v>
          </cell>
        </row>
        <row r="81">
          <cell r="L81" t="str">
            <v/>
          </cell>
          <cell r="M81" t="str">
            <v/>
          </cell>
          <cell r="N81" t="str">
            <v/>
          </cell>
          <cell r="O81" t="str">
            <v>9.1</v>
          </cell>
          <cell r="T81" t="str">
            <v>Объем приобретаемой регулируемой организацией тепловой энергии в рамках осуществления регулируемых видов деятельности</v>
          </cell>
          <cell r="Z81" t="str">
            <v>Информация указывается только едиными теплоснабжающими организациями.</v>
          </cell>
        </row>
        <row r="82">
          <cell r="L82" t="str">
            <v/>
          </cell>
          <cell r="M82" t="str">
            <v/>
          </cell>
          <cell r="N82" t="str">
            <v/>
          </cell>
          <cell r="O82" t="str">
            <v>10</v>
          </cell>
          <cell r="T82" t="str">
            <v>Объем тепловой энергии, отпускаемой потребителям по договорам, заключенным в рамках осуществления регулируемых видов деятельности, определенном в том числе</v>
          </cell>
          <cell r="Z82" t="str">
            <v>Указывается общий объем тепловой энергии, отпускаемой потребителям._x000D_
Регулируемыми организациями указывается информация, включая отдельно сведения об определенном по приборам учета объеме тепловой энергии, отпускаемой потребителям по договорам, максимальный объем потребления тепловой энергии объектов которых составляет менее чем 0,2 Гкал/ч</v>
          </cell>
        </row>
        <row r="83">
          <cell r="L83" t="str">
            <v/>
          </cell>
          <cell r="M83" t="str">
            <v/>
          </cell>
          <cell r="N83" t="str">
            <v/>
          </cell>
          <cell r="O83" t="str">
            <v>10.1</v>
          </cell>
          <cell r="T83" t="str">
            <v xml:space="preserve">По приборам учёта </v>
          </cell>
        </row>
        <row r="84">
          <cell r="L84" t="str">
            <v/>
          </cell>
          <cell r="M84" t="str">
            <v/>
          </cell>
          <cell r="N84" t="str">
            <v/>
          </cell>
          <cell r="O84" t="str">
            <v>10.1.1</v>
          </cell>
          <cell r="T84" t="str">
            <v>Определенный по приборам учета объем тепловой энергии, отпускаемой по договорам потребителям, максимальный объем потребления тепловой энергии объектов которых составляет менее чем 0,2 Гкал</v>
          </cell>
        </row>
        <row r="85">
          <cell r="L85" t="str">
            <v/>
          </cell>
          <cell r="M85" t="str">
            <v/>
          </cell>
          <cell r="N85" t="str">
            <v/>
          </cell>
          <cell r="O85" t="str">
            <v>10.2</v>
          </cell>
          <cell r="T85" t="str">
            <v>Расчётным путём</v>
          </cell>
        </row>
        <row r="86">
          <cell r="L86" t="str">
            <v/>
          </cell>
          <cell r="M86" t="str">
            <v/>
          </cell>
          <cell r="N86" t="str">
            <v/>
          </cell>
          <cell r="O86" t="str">
            <v>10.3</v>
          </cell>
          <cell r="T86" t="str">
            <v>По нормативам потребления коммунальных услуг и нормативам потребления коммунальных ресурсов</v>
          </cell>
        </row>
        <row r="87">
          <cell r="L87" t="str">
            <v/>
          </cell>
          <cell r="M87" t="str">
            <v/>
          </cell>
          <cell r="N87" t="str">
            <v/>
          </cell>
          <cell r="O87" t="str">
            <v>11</v>
          </cell>
          <cell r="T87" t="str">
            <v>Нормативы технологических потерь при передаче тепловой энергии, теплоносителя по тепловым сетям, утвержденные уполномоченным органом</v>
          </cell>
        </row>
        <row r="88">
          <cell r="L88" t="str">
            <v/>
          </cell>
          <cell r="M88" t="str">
            <v/>
          </cell>
          <cell r="N88" t="str">
            <v/>
          </cell>
          <cell r="O88" t="str">
            <v>12</v>
          </cell>
          <cell r="T88" t="str">
            <v>Фактический объем потерь при передаче тепловой энергии</v>
          </cell>
        </row>
        <row r="89">
          <cell r="L89" t="str">
            <v>10</v>
          </cell>
          <cell r="M89" t="str">
            <v>Среднесписочная численность основного производственного персонала</v>
          </cell>
          <cell r="N89" t="str">
            <v/>
          </cell>
          <cell r="O89" t="str">
            <v>13</v>
          </cell>
          <cell r="P89" t="str">
            <v>12</v>
          </cell>
          <cell r="Q89" t="str">
            <v>12</v>
          </cell>
          <cell r="R89" t="str">
            <v>10</v>
          </cell>
          <cell r="T89" t="str">
            <v>Среднесписочная численность основного производственного персонала</v>
          </cell>
          <cell r="U89" t="str">
            <v>Среднесписочная численность основного производственного персонала</v>
          </cell>
          <cell r="V89" t="str">
            <v>Среднесписочная численность основного производственного персонала</v>
          </cell>
          <cell r="W89" t="str">
            <v>Среднесписочная численность основного производственного персонала</v>
          </cell>
        </row>
        <row r="90">
          <cell r="L90" t="str">
            <v/>
          </cell>
          <cell r="M90" t="str">
            <v/>
          </cell>
          <cell r="N90" t="str">
            <v/>
          </cell>
          <cell r="O90" t="str">
            <v>14</v>
          </cell>
          <cell r="T90" t="str">
            <v>Среднесписочная численность административно-управленческого персонала</v>
          </cell>
        </row>
        <row r="91">
          <cell r="L91" t="str">
            <v/>
          </cell>
          <cell r="M91" t="str">
            <v/>
          </cell>
          <cell r="N91" t="str">
            <v/>
          </cell>
          <cell r="P91" t="str">
            <v>13</v>
          </cell>
          <cell r="Q91" t="str">
            <v>13</v>
          </cell>
          <cell r="U91" t="str">
            <v>Удельный расход электрической энергии на подачу воды в сеть</v>
          </cell>
          <cell r="V91" t="str">
            <v>Удельный расход электрической энергии на подачу воды в сеть</v>
          </cell>
        </row>
        <row r="92">
          <cell r="L92" t="str">
            <v/>
          </cell>
          <cell r="M92" t="str">
            <v/>
          </cell>
          <cell r="N92" t="str">
            <v/>
          </cell>
          <cell r="P92" t="str">
            <v>14</v>
          </cell>
          <cell r="U92" t="str">
            <v>Расход воды на собственные нужды, в том числе:</v>
          </cell>
          <cell r="AA92" t="str">
            <v>Указывается доля общего расхода воды на собственные нужны от объема отпуска воды потребителям.</v>
          </cell>
        </row>
        <row r="93">
          <cell r="L93" t="str">
            <v/>
          </cell>
          <cell r="M93" t="str">
            <v/>
          </cell>
          <cell r="N93" t="str">
            <v/>
          </cell>
          <cell r="P93" t="str">
            <v>14.1</v>
          </cell>
          <cell r="U93" t="str">
            <v>Расход воды на хозяйственно-бытовые нужды</v>
          </cell>
          <cell r="AA93" t="str">
            <v>Указывается доля расхода воды на хозяйственно-бытовые нужны от объема отпуска воды потребителям.</v>
          </cell>
        </row>
        <row r="94">
          <cell r="L94" t="str">
            <v/>
          </cell>
          <cell r="M94" t="str">
            <v/>
          </cell>
          <cell r="N94" t="str">
            <v/>
          </cell>
          <cell r="P94" t="str">
            <v>15</v>
          </cell>
          <cell r="U94" t="str">
            <v>Показатель использования производственных объектов (по объему перекачки), в том числе:</v>
          </cell>
          <cell r="AA94" t="str">
            <v>Указывается суммарный показатель использования по всем производственным объектам как процент объема перекачки по отношению к пиковому дню отчетного года.</v>
          </cell>
        </row>
        <row r="95">
          <cell r="L95" t="str">
            <v/>
          </cell>
          <cell r="M95" t="str">
            <v/>
          </cell>
          <cell r="N95" t="str">
            <v/>
          </cell>
          <cell r="O95" t="str">
            <v>15</v>
          </cell>
          <cell r="T95" t="str">
            <v>Норматив удельного расхода условного топлива при производстве тепловой энергии источниками тепловой энергии, используемыми для осуществления регулируемых видов деятельности, в целом по регулируемой организации или с распределением по источникам тепловой энергии (в зависимости от показателя (показателей), утвержденного уполномоченным органом)</v>
          </cell>
        </row>
        <row r="96">
          <cell r="L96" t="str">
            <v/>
          </cell>
          <cell r="M96" t="str">
            <v/>
          </cell>
          <cell r="N96" t="str">
            <v/>
          </cell>
          <cell r="O96" t="str">
            <v>16</v>
          </cell>
          <cell r="T96" t="str">
            <v>Фактический удельный расход условного топлива при производстве тепловой энергии источниками тепловой энергии, используемыми для осуществления регулируемых видов деятельности, в целом по регулируемой организации или с распределением по источникам тепловой энергии (в зависимости от показателя (показателей), утвержденного уполномоченным органом)</v>
          </cell>
          <cell r="Z96" t="str">
            <v>Регулируемыми организациями указывается информация с распределением по источникам тепловой энергии, используемым для осуществления регулируемых видов деятельности.</v>
          </cell>
        </row>
        <row r="97">
          <cell r="L97" t="str">
            <v/>
          </cell>
          <cell r="M97" t="str">
            <v/>
          </cell>
          <cell r="N97" t="str">
            <v/>
          </cell>
          <cell r="O97" t="str">
            <v>17</v>
          </cell>
          <cell r="T97" t="str">
            <v>Удельный расход электрической энергии на производство (передачу) тепловой энергии на единицу тепловой энергии, отпускаемой потребителям по договорам, заключенным в рамках осуществления регулируемых видов деятельности</v>
          </cell>
          <cell r="Z97" t="str">
            <v>Регулируемыми организациями указывается информация с по договорам, заключенным в рамках осуществления регулируемой деятельности.</v>
          </cell>
        </row>
        <row r="98">
          <cell r="L98" t="str">
            <v/>
          </cell>
          <cell r="M98" t="str">
            <v/>
          </cell>
          <cell r="N98" t="str">
            <v/>
          </cell>
          <cell r="O98" t="str">
            <v>18</v>
          </cell>
          <cell r="T98" t="str">
            <v>Удельный расход холодной воды на производство (передачу) тепловой энергии на единицу тепловой энергии, отпускаемой потребителям по договорам, заключенным в рамках осуществления регулируемых видов деятельности</v>
          </cell>
          <cell r="Z98" t="str">
            <v>Регулируемыми организациями указывается информация с по договорам, заключенным в рамках осуществления регулируемой деятельности.</v>
          </cell>
        </row>
        <row r="99">
          <cell r="L99" t="str">
            <v/>
          </cell>
          <cell r="M99" t="str">
            <v/>
          </cell>
          <cell r="N99" t="str">
            <v/>
          </cell>
          <cell r="O99" t="str">
            <v>19</v>
          </cell>
          <cell r="T99" t="str">
            <v>Информация о показателях технико-экономического состояния систем теплоснабжения (за исключением теплопотребляющих установок потребителей тепловой энергии, теплоносителя, а также источников тепловой энергии, функционирующих в режиме комбинированной выработки электрической и тепловой энергии), в т.ч.:</v>
          </cell>
          <cell r="Z99" t="str">
            <v>Указывается ссылка на документ, предварительно загруженный в хранилище файлов ФГИС ЕИАС.</v>
          </cell>
        </row>
        <row r="100">
          <cell r="L100" t="str">
            <v/>
          </cell>
          <cell r="M100" t="str">
            <v/>
          </cell>
          <cell r="N100" t="str">
            <v/>
          </cell>
          <cell r="O100" t="str">
            <v>19.1</v>
          </cell>
          <cell r="T100" t="str">
            <v>Информация о показателях физического износа объектов теплоснабжения</v>
          </cell>
          <cell r="Z100" t="str">
            <v>Указывается ссылка на документ, предварительно загруженный в хранилище файлов ФГИС ЕИАС.</v>
          </cell>
        </row>
        <row r="101">
          <cell r="L101" t="str">
            <v/>
          </cell>
          <cell r="M101" t="str">
            <v/>
          </cell>
          <cell r="N101" t="str">
            <v/>
          </cell>
          <cell r="O101" t="str">
            <v>19.2</v>
          </cell>
          <cell r="T101" t="str">
            <v>Информация о показателях энергетической эффективности объектов теплоснабжения</v>
          </cell>
          <cell r="Z101" t="str">
            <v>Указывается ссылка на документ, предварительно загруженный в хранилище файлов ФГИС ЕИАС.</v>
          </cell>
        </row>
        <row r="148">
          <cell r="M148" t="str">
            <v>Сведения об условиях публичных договоров поставок товаров (оказания услуг), тарифы на которые подлежат регулированию, в том числе договоров о подключении (технологическом присоединении) к централизованной системе водоотведения</v>
          </cell>
        </row>
      </sheetData>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ow r="2">
          <cell r="B2" t="str">
            <v>Территория 1</v>
          </cell>
        </row>
      </sheetData>
      <sheetData sheetId="80" refreshError="1"/>
      <sheetData sheetId="81">
        <row r="2">
          <cell r="A2" t="str">
            <v>4189714</v>
          </cell>
          <cell r="B2" t="str">
            <v>Водоотведение</v>
          </cell>
        </row>
        <row r="3">
          <cell r="A3" t="str">
            <v>4189713</v>
          </cell>
          <cell r="B3" t="str">
            <v>Транспортировка</v>
          </cell>
        </row>
        <row r="4">
          <cell r="A4" t="str">
            <v>4189712</v>
          </cell>
          <cell r="B4" t="str">
            <v>Подключение (технологическое присоединение) к централизованной системе водоотведения</v>
          </cell>
        </row>
      </sheetData>
      <sheetData sheetId="82" refreshError="1"/>
      <sheetData sheetId="83" refreshError="1"/>
      <sheetData sheetId="84" refreshError="1"/>
      <sheetData sheetId="85" refreshError="1"/>
      <sheetData sheetId="86" refreshError="1"/>
      <sheetData sheetId="87" refreshError="1"/>
      <sheetData sheetId="88"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zakupki.gov.ru/epz/orderplan/search/results.html?searchString=2220662626&amp;selectedOrderPlanName=2220662626&amp;searchType=true&amp;fz223=true&amp;fz44=on&amp;fz223=on&amp;fz94=on&amp;searchString=%D0%BE%D1%80%D0%B5%D0%BD%D0%B1%D1%83%D1%80%D0%B3+%D0%B2%D0%BE%D0%B4%D0%BE%D0%BA%D0%B0%D0%BD%D0%B0%D0%BB&amp;morphology=on&amp;search-filter=%D0%94%D0%B0%D1%82%D0%B5+%D1%80%D0%B0%D0%B7%D0%BC%D0%B5%D1%89%D0%B5%D0%BD%D0%B8%D1%8F&amp;structuredCheckBox=on&amp;structured=true&amp;notStructured=false&amp;fz223=on&amp;sortBy=BY_MODIFY_DATE&amp;pageNumber=1&amp;sortDirection=false&amp;recordsPerPage=_10&amp;showLotsInfoHidden=false&amp;searchType=true" TargetMode="External"/><Relationship Id="rId2" Type="http://schemas.openxmlformats.org/officeDocument/2006/relationships/hyperlink" Target="https://zakupki.gov.ru/epz/orderclause/card/common-info.html?orderClauseInfoId=733662" TargetMode="External"/><Relationship Id="rId1" Type="http://schemas.openxmlformats.org/officeDocument/2006/relationships/hyperlink" Target="https://portal.eias.ru/Portal/DownloadPage.aspx?type=12&amp;guid=55a0eb29-f06b-4269-8695-cbf664ea3d09" TargetMode="External"/><Relationship Id="rId5" Type="http://schemas.openxmlformats.org/officeDocument/2006/relationships/drawing" Target="../drawings/drawing1.xml"/><Relationship Id="rId4" Type="http://schemas.openxmlformats.org/officeDocument/2006/relationships/hyperlink" Target="https://zakupki.gov.ru/epz/contractfz223/search/results.html?customerIdOrg=:%D0%9E%D0%91%D0%A9%D0%95%D0%A1%D0%A2%D0%92%D0%9E+%D0%A1+%D0%9E%D0%93%D0%A0%D0%90%D0%9D%D0%98%D0%A7%D0%95%D0%9D%D0%9D%D0%9E%D0%99+%D0%9E%D0%A2%D0%92%D0%95%D0%A2%D0%A1%D0%A2%D0%92%D0%95%D0%9D%D0%9D%D0%9E%D0%A1%D0%A2%D0%AC%D0%AE++%26quot%3B%D0%9E%D0%A0%D0%95%D0%9D%D0%91%D0%A3%D0%A0%D0%93+%D0%92%D0%9E%D0%94%D0%9E%D0%9A%D0%90%D0%9D%D0%90%D0%9B%26quot%3BzZnullzZzZ16100zZ5610077370"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hyperlink" Target="https://portal.eias.ru/Portal/DownloadPage.aspx?type=12&amp;guid=aa1104ee-eeec-4f49-8a11-ea9ee1ce34b1"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hyperlink" Target="https://portal.eias.ru/Portal/DownloadPage.aspx?type=12&amp;guid=e9d7f138-5b04-4ea2-b1e9-82cce4d6d00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R17"/>
  <sheetViews>
    <sheetView showGridLines="0" tabSelected="1" topLeftCell="C4" zoomScale="90" workbookViewId="0">
      <selection activeCell="Q4" sqref="Q1:Q1048576"/>
    </sheetView>
  </sheetViews>
  <sheetFormatPr defaultColWidth="10.5703125" defaultRowHeight="14.25" customHeight="1"/>
  <cols>
    <col min="1" max="1" width="9.140625" style="1" hidden="1" customWidth="1"/>
    <col min="2" max="2" width="9.140625" style="2" hidden="1" customWidth="1"/>
    <col min="3" max="3" width="3" style="3" customWidth="1"/>
    <col min="4" max="4" width="6" style="4" customWidth="1"/>
    <col min="5" max="5" width="53" style="4" customWidth="1"/>
    <col min="6" max="7" width="35" style="4" customWidth="1"/>
    <col min="8" max="8" width="10" style="4" customWidth="1"/>
    <col min="9" max="10" width="10" style="5" customWidth="1"/>
    <col min="11" max="16" width="10" style="4" customWidth="1"/>
    <col min="17" max="16384" width="10.5703125" style="7"/>
  </cols>
  <sheetData>
    <row r="1" spans="1:16" ht="22.5" hidden="1" customHeight="1">
      <c r="M1" s="6"/>
      <c r="N1" s="6"/>
      <c r="P1" s="6"/>
    </row>
    <row r="2" spans="1:16" s="4" customFormat="1" ht="18.75" hidden="1" customHeight="1">
      <c r="A2" s="8"/>
      <c r="B2" s="2"/>
      <c r="C2" s="9" t="s">
        <v>1</v>
      </c>
      <c r="D2" s="10"/>
      <c r="E2" s="11"/>
      <c r="F2" s="12"/>
      <c r="G2" s="13"/>
      <c r="H2" s="5"/>
      <c r="I2" s="5"/>
    </row>
    <row r="3" spans="1:16" ht="14.25" hidden="1" customHeight="1"/>
    <row r="4" spans="1:16" ht="6.4" customHeight="1">
      <c r="C4" s="14"/>
      <c r="D4" s="15"/>
      <c r="E4" s="15"/>
      <c r="F4" s="15"/>
      <c r="G4" s="16"/>
    </row>
    <row r="5" spans="1:16" ht="34.5" customHeight="1">
      <c r="C5" s="14"/>
      <c r="D5" s="17" t="str">
        <f>PURCH_NAME_FORM</f>
        <v>Форма 11. Информация о способах приобретения, стоимости и об объемах товаров (работ, услуг), необходимых организации водоотведения для производства товаров (оказания услуг) в сфере водоотведения, тарифы на которые подлежат регулированию</v>
      </c>
      <c r="E5" s="18"/>
      <c r="F5" s="18"/>
      <c r="G5" s="19"/>
    </row>
    <row r="6" spans="1:16" s="4" customFormat="1" ht="18" customHeight="1">
      <c r="A6" s="1"/>
      <c r="B6" s="2"/>
      <c r="C6" s="14"/>
      <c r="D6" s="20" t="str">
        <f>IF(org=0,"Не определено",org)</f>
        <v>ООО "Оренбург Водоканал"</v>
      </c>
      <c r="E6" s="21"/>
      <c r="F6" s="21"/>
      <c r="G6" s="22"/>
      <c r="I6" s="5"/>
      <c r="J6" s="5"/>
    </row>
    <row r="7" spans="1:16" ht="14.65" customHeight="1">
      <c r="C7" s="14"/>
      <c r="D7" s="15"/>
      <c r="E7" s="23"/>
      <c r="F7" s="23"/>
      <c r="G7" s="24"/>
    </row>
    <row r="8" spans="1:16" ht="14.65" customHeight="1">
      <c r="C8" s="14"/>
      <c r="D8" s="26" t="s">
        <v>2</v>
      </c>
      <c r="E8" s="26"/>
      <c r="F8" s="26"/>
      <c r="G8" s="26"/>
    </row>
    <row r="9" spans="1:16" ht="24" customHeight="1">
      <c r="C9" s="14"/>
      <c r="D9" s="28" t="s">
        <v>4</v>
      </c>
      <c r="E9" s="29" t="s">
        <v>5</v>
      </c>
      <c r="F9" s="29" t="s">
        <v>6</v>
      </c>
      <c r="G9" s="29" t="s">
        <v>7</v>
      </c>
    </row>
    <row r="10" spans="1:16" ht="40.9" customHeight="1">
      <c r="A10" s="8"/>
      <c r="C10" s="14"/>
      <c r="D10" s="10" t="s">
        <v>8</v>
      </c>
      <c r="E10" s="30" t="str">
        <f>"Сведения о правовых актах, регламентирующих правила закупки (положение о закупках) в "&amp;IF(TEMPLATE_SPHERE="TKO","организации",IF(TEMPLATE_SPHERE="HEAT","регулируемой организации, единой теплоснабжающей организации в ценовых зонах теплоснабжения, теплоснабжающей организацией в ценовых зонах теплоснабжения и теплосетевой организацией в ценовых зонах теплоснабжения","организации "&amp;TEMPLATE_SPHERE_RUS))</f>
        <v>Сведения о правовых актах, регламентирующих правила закупки (положение о закупках) в организации водоотведения</v>
      </c>
      <c r="F10" s="12" t="s">
        <v>9</v>
      </c>
      <c r="G10" s="31" t="s">
        <v>10</v>
      </c>
    </row>
    <row r="11" spans="1:16" ht="40.9" customHeight="1">
      <c r="A11" s="8"/>
      <c r="C11" s="14"/>
      <c r="D11" s="10" t="s">
        <v>11</v>
      </c>
      <c r="E11" s="30" t="str">
        <f>"Сведения о месте размещения "&amp;IF(TEMPLATE_SPHERE="TKO","положения о закупках в организации",IF(TEMPLATE_SPHERE="HEAT","положения о закупке регулируемой организации, единой теплоснабжающей организации в ценовых зонах теплоснабжения, теплоснабжающей организацией в ценовых зонах теплоснабжения и теплосетевой организацией в ценовых зонах теплоснабжения","правовых актов, регламентирующих правила закупки (положение о закупках) в организации "&amp;TEMPLATE_SPHERE_RUS))</f>
        <v>Сведения о месте размещения правовых актов, регламентирующих правила закупки (положение о закупках) в организации водоотведения</v>
      </c>
      <c r="F11" s="12" t="s">
        <v>12</v>
      </c>
      <c r="G11" s="31" t="s">
        <v>13</v>
      </c>
    </row>
    <row r="12" spans="1:16" ht="187.5" customHeight="1">
      <c r="A12" s="8"/>
      <c r="C12" s="34"/>
      <c r="D12" s="10" t="s">
        <v>14</v>
      </c>
      <c r="E12" s="35" t="str">
        <f>"Сведения о планировании закупочных процедур"&amp;IF(TEMPLATE_SPHERE="TKO"," &lt;1&gt;","")</f>
        <v>Сведения о планировании закупочных процедур</v>
      </c>
      <c r="F12" s="12" t="s">
        <v>15</v>
      </c>
      <c r="G12" s="31" t="s">
        <v>16</v>
      </c>
      <c r="H12" s="5"/>
      <c r="J12" s="4"/>
    </row>
    <row r="13" spans="1:16" ht="172.5" customHeight="1">
      <c r="A13" s="8"/>
      <c r="C13" s="34"/>
      <c r="D13" s="10" t="s">
        <v>17</v>
      </c>
      <c r="E13" s="35" t="str">
        <f>"Сведения о результатах проведения закупочных процедур"&amp;IF(TEMPLATE_SPHERE="TKO"," &lt;1&gt;","")</f>
        <v>Сведения о результатах проведения закупочных процедур</v>
      </c>
      <c r="F13" s="12" t="s">
        <v>18</v>
      </c>
      <c r="G13" s="31" t="s">
        <v>19</v>
      </c>
      <c r="H13" s="5"/>
      <c r="J13" s="4"/>
    </row>
    <row r="14" spans="1:16" ht="14.65" customHeight="1">
      <c r="A14" s="8"/>
      <c r="C14" s="14"/>
      <c r="D14" s="36"/>
      <c r="E14" s="37" t="s">
        <v>20</v>
      </c>
      <c r="F14" s="38"/>
      <c r="G14" s="39"/>
    </row>
    <row r="15" spans="1:16" s="4" customFormat="1" ht="14.65" customHeight="1">
      <c r="A15" s="8"/>
      <c r="B15" s="2"/>
      <c r="C15" s="14"/>
      <c r="D15" s="41"/>
      <c r="E15" s="42"/>
      <c r="F15" s="43"/>
      <c r="G15" s="44"/>
      <c r="I15" s="5"/>
      <c r="J15" s="5"/>
    </row>
    <row r="16" spans="1:16" ht="14.65" customHeight="1">
      <c r="D16" s="45"/>
      <c r="E16" s="46"/>
      <c r="F16" s="46"/>
      <c r="G16" s="46"/>
    </row>
    <row r="17" spans="1:16" ht="22.5" hidden="1" customHeight="1">
      <c r="A17" s="1" t="s">
        <v>21</v>
      </c>
      <c r="B17" s="2">
        <v>0</v>
      </c>
      <c r="C17" s="3">
        <v>3</v>
      </c>
      <c r="D17" s="4">
        <v>6</v>
      </c>
      <c r="E17" s="4">
        <v>53</v>
      </c>
      <c r="F17" s="4">
        <v>35</v>
      </c>
      <c r="G17" s="4">
        <v>35</v>
      </c>
      <c r="H17" s="4">
        <v>10</v>
      </c>
      <c r="I17" s="5">
        <v>10</v>
      </c>
      <c r="J17" s="5">
        <v>10</v>
      </c>
      <c r="K17" s="4">
        <v>10</v>
      </c>
      <c r="L17" s="4">
        <v>10</v>
      </c>
      <c r="M17" s="4">
        <v>10</v>
      </c>
      <c r="N17" s="4">
        <v>10</v>
      </c>
      <c r="O17" s="4">
        <v>10</v>
      </c>
      <c r="P17" s="4">
        <v>10</v>
      </c>
    </row>
  </sheetData>
  <sheetProtection formatColumns="0" formatRows="0" insertRows="0" deleteColumns="0" deleteRows="0" sort="0" autoFilter="0"/>
  <mergeCells count="4">
    <mergeCell ref="E16:G16"/>
    <mergeCell ref="D5:G5"/>
    <mergeCell ref="D6:G6"/>
    <mergeCell ref="D8:G8"/>
  </mergeCells>
  <dataValidations count="2">
    <dataValidation type="textLength" operator="lessThanOrEqual" allowBlank="1" showInputMessage="1" showErrorMessage="1" errorTitle="Ошибка" error="Допускается ввод не более 900 символов!" prompt="Введите ссылку на обосновывающие материалы, загруженные с помощью &quot;ЕИАС Web&quot;, либо ссылку на официальный сайт в сети «Интернет», на котором размещена информация" sqref="G2 G10:G13">
      <formula1>900</formula1>
    </dataValidation>
    <dataValidation type="textLength" operator="lessThanOrEqual" allowBlank="1" showInputMessage="1" showErrorMessage="1" errorTitle="Ошибка" error="Допускается ввод не более 900 символов!" sqref="E13 E2:F2 F10:F13">
      <formula1>900</formula1>
    </dataValidation>
  </dataValidations>
  <hyperlinks>
    <hyperlink ref="G10" r:id="rId1"/>
    <hyperlink ref="G11" r:id="rId2"/>
    <hyperlink ref="G12" r:id="rId3"/>
    <hyperlink ref="G13" r:id="rId4"/>
  </hyperlinks>
  <pageMargins left="0.7" right="0.7" top="0.75" bottom="0.75" header="0.3" footer="0.3"/>
  <pageSetup paperSize="9" orientation="portrait"/>
  <headerFooter>
    <oddHeader>&amp;L&amp;C&amp;R</oddHeader>
    <oddFooter>&amp;L&amp;C&amp;R</oddFooter>
    <evenHeader>&amp;L&amp;C&amp;R</evenHeader>
    <evenFooter>&amp;L&amp;C&amp;R</evenFooter>
  </headerFooter>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AH362"/>
  <sheetViews>
    <sheetView showGridLines="0" topLeftCell="D214" zoomScale="90" workbookViewId="0">
      <selection activeCell="M13" sqref="M1:M1048576"/>
    </sheetView>
  </sheetViews>
  <sheetFormatPr defaultColWidth="10.5703125" defaultRowHeight="14.25" customHeight="1"/>
  <cols>
    <col min="1" max="2" width="25.140625" style="47" hidden="1" customWidth="1"/>
    <col min="3" max="3" width="9.140625" style="48" hidden="1" customWidth="1"/>
    <col min="4" max="4" width="3" style="3" customWidth="1"/>
    <col min="5" max="5" width="6" style="4" customWidth="1"/>
    <col min="6" max="6" width="46.7109375" style="4" customWidth="1"/>
    <col min="7" max="7" width="35" style="4" customWidth="1"/>
    <col min="8" max="8" width="3" style="4" customWidth="1"/>
    <col min="9" max="10" width="11" style="4" customWidth="1"/>
    <col min="11" max="12" width="35" style="4" customWidth="1"/>
    <col min="13" max="13" width="10" style="4" customWidth="1"/>
    <col min="14" max="15" width="10" style="5" customWidth="1"/>
    <col min="16" max="32" width="10" style="4" customWidth="1"/>
    <col min="33" max="33" width="10.5703125" style="4"/>
    <col min="34" max="16384" width="10.5703125" style="7"/>
  </cols>
  <sheetData>
    <row r="1" spans="1:33" s="4" customFormat="1" ht="22.5" hidden="1" customHeight="1">
      <c r="A1" s="47"/>
      <c r="B1" s="47"/>
      <c r="C1" s="48"/>
      <c r="D1" s="3"/>
      <c r="M1" s="49">
        <f>IFERROR(MATCH("метод экономически обоснованных расходов (затрат)",OFFER_METHOD,0),0)</f>
        <v>58</v>
      </c>
      <c r="N1" s="5"/>
      <c r="O1" s="5"/>
      <c r="S1" s="50"/>
      <c r="AF1" s="6"/>
      <c r="AG1" s="4" t="s">
        <v>0</v>
      </c>
    </row>
    <row r="2" spans="1:33" s="4" customFormat="1" ht="18.75" hidden="1" customHeight="1">
      <c r="A2" s="8" t="s">
        <v>22</v>
      </c>
      <c r="B2" s="8" t="s">
        <v>23</v>
      </c>
      <c r="C2" s="48"/>
      <c r="D2" s="3"/>
      <c r="E2" s="51"/>
      <c r="F2" s="51"/>
      <c r="G2" s="52" t="str">
        <f>INDEX(PT_DIFFERENTIATION_NTAR,MATCH(B2,PT_DIFFERENTIATION_NTAR_ID,0))</f>
        <v/>
      </c>
      <c r="H2" s="53"/>
      <c r="I2" s="54"/>
      <c r="J2" s="55"/>
      <c r="K2" s="56"/>
      <c r="L2" s="53" t="s">
        <v>24</v>
      </c>
      <c r="M2" s="58"/>
      <c r="N2" s="5"/>
      <c r="O2" s="5"/>
      <c r="AG2" s="4">
        <v>0</v>
      </c>
    </row>
    <row r="3" spans="1:33" s="4" customFormat="1" ht="18.75" hidden="1" customHeight="1">
      <c r="A3" s="8"/>
      <c r="B3" s="8"/>
      <c r="C3" s="48" t="s">
        <v>25</v>
      </c>
      <c r="D3" s="3"/>
      <c r="E3" s="51"/>
      <c r="F3" s="51"/>
      <c r="G3" s="52"/>
      <c r="H3" s="59"/>
      <c r="I3" s="37" t="s">
        <v>26</v>
      </c>
      <c r="J3" s="38"/>
      <c r="K3" s="59"/>
      <c r="L3" s="39"/>
      <c r="M3" s="58"/>
      <c r="N3" s="5"/>
      <c r="O3" s="5"/>
      <c r="AG3" s="4">
        <v>0</v>
      </c>
    </row>
    <row r="4" spans="1:33" s="4" customFormat="1" ht="14.25" hidden="1" customHeight="1">
      <c r="A4" s="47"/>
      <c r="B4" s="47"/>
      <c r="C4" s="48"/>
      <c r="D4" s="3"/>
      <c r="M4" s="49">
        <f>IFERROR(MATCH("метод экономически обоснованных расходов (затрат)",OFFER_METHOD,0),0)</f>
        <v>58</v>
      </c>
      <c r="N4" s="5"/>
      <c r="O4" s="5"/>
      <c r="S4" s="50"/>
      <c r="AF4" s="6"/>
      <c r="AG4" s="4">
        <v>0</v>
      </c>
    </row>
    <row r="5" spans="1:33" s="4" customFormat="1" ht="18.75" hidden="1" customHeight="1">
      <c r="A5" s="8" t="s">
        <v>22</v>
      </c>
      <c r="B5" s="8" t="s">
        <v>23</v>
      </c>
      <c r="C5" s="48"/>
      <c r="D5" s="3"/>
      <c r="E5" s="51"/>
      <c r="F5" s="51"/>
      <c r="G5" s="52" t="str">
        <f>INDEX(PT_DIFFERENTIATION_NTAR,MATCH(B5,PT_DIFFERENTIATION_NTAR_ID,0))</f>
        <v/>
      </c>
      <c r="H5" s="53"/>
      <c r="I5" s="54"/>
      <c r="J5" s="55"/>
      <c r="K5" s="60"/>
      <c r="L5" s="53" t="s">
        <v>24</v>
      </c>
      <c r="M5" s="58"/>
      <c r="N5" s="5"/>
      <c r="O5" s="5"/>
      <c r="AG5" s="4">
        <v>0</v>
      </c>
    </row>
    <row r="6" spans="1:33" s="4" customFormat="1" ht="18.75" hidden="1" customHeight="1">
      <c r="A6" s="8"/>
      <c r="B6" s="8"/>
      <c r="C6" s="48" t="s">
        <v>27</v>
      </c>
      <c r="D6" s="3"/>
      <c r="E6" s="51"/>
      <c r="F6" s="51"/>
      <c r="G6" s="52"/>
      <c r="H6" s="59"/>
      <c r="I6" s="37" t="s">
        <v>26</v>
      </c>
      <c r="J6" s="38"/>
      <c r="K6" s="59"/>
      <c r="L6" s="39"/>
      <c r="M6" s="58"/>
      <c r="N6" s="5"/>
      <c r="O6" s="5"/>
      <c r="AG6" s="4">
        <v>0</v>
      </c>
    </row>
    <row r="7" spans="1:33" s="4" customFormat="1" ht="14.25" hidden="1" customHeight="1">
      <c r="A7" s="47"/>
      <c r="B7" s="47"/>
      <c r="C7" s="48"/>
      <c r="D7" s="3"/>
      <c r="M7" s="49">
        <f>IFERROR(MATCH("метод экономически обоснованных расходов (затрат)",OFFER_METHOD,0),0)</f>
        <v>58</v>
      </c>
      <c r="N7" s="5"/>
      <c r="O7" s="5"/>
      <c r="S7" s="50"/>
      <c r="AF7" s="6"/>
      <c r="AG7" s="4">
        <v>0</v>
      </c>
    </row>
    <row r="8" spans="1:33" s="4" customFormat="1" ht="56.25" hidden="1" customHeight="1">
      <c r="A8" s="8"/>
      <c r="B8" s="8"/>
      <c r="C8" s="48"/>
      <c r="D8" s="3"/>
      <c r="E8" s="51"/>
      <c r="F8" s="51"/>
      <c r="G8" s="51"/>
      <c r="H8" s="53"/>
      <c r="I8" s="54"/>
      <c r="J8" s="55"/>
      <c r="K8" s="56"/>
      <c r="L8" s="53" t="s">
        <v>24</v>
      </c>
      <c r="M8" s="58"/>
      <c r="N8" s="5"/>
      <c r="O8" s="5"/>
      <c r="AG8" s="4">
        <v>0</v>
      </c>
    </row>
    <row r="9" spans="1:33" ht="14.25" hidden="1" customHeight="1">
      <c r="S9" s="50"/>
      <c r="AF9" s="6"/>
      <c r="AG9" s="4">
        <v>0</v>
      </c>
    </row>
    <row r="10" spans="1:33" s="4" customFormat="1" ht="56.25" hidden="1" customHeight="1">
      <c r="A10" s="8"/>
      <c r="B10" s="8"/>
      <c r="C10" s="48"/>
      <c r="D10" s="3"/>
      <c r="E10" s="51"/>
      <c r="F10" s="51"/>
      <c r="G10" s="51"/>
      <c r="H10" s="29"/>
      <c r="I10" s="54"/>
      <c r="J10" s="55"/>
      <c r="K10" s="60"/>
      <c r="L10" s="53" t="s">
        <v>24</v>
      </c>
      <c r="M10" s="58"/>
      <c r="N10" s="5"/>
      <c r="O10" s="5"/>
      <c r="AG10" s="4">
        <v>0</v>
      </c>
    </row>
    <row r="11" spans="1:33" ht="14.25" hidden="1" customHeight="1">
      <c r="AG11" s="4">
        <v>0</v>
      </c>
    </row>
    <row r="12" spans="1:33" ht="14.25" hidden="1" customHeight="1">
      <c r="AG12" s="4">
        <v>0</v>
      </c>
    </row>
    <row r="13" spans="1:33" ht="6.4" customHeight="1">
      <c r="D13" s="14"/>
      <c r="E13" s="15"/>
      <c r="F13" s="15"/>
      <c r="G13" s="15"/>
      <c r="H13" s="15"/>
      <c r="I13" s="15"/>
      <c r="J13" s="15"/>
      <c r="K13" s="15"/>
      <c r="L13" s="16"/>
      <c r="AG13" s="4">
        <v>6</v>
      </c>
    </row>
    <row r="14" spans="1:33" ht="14.65" customHeight="1">
      <c r="D14" s="14"/>
      <c r="E14" s="61" t="str">
        <f>"Форма "&amp;IF(TEMPLATE_SPHERE="HEAT","18","12")&amp;". Информация о предложении "&amp;IF(TEMPLATE_SPHERE="HEAT","регулируемой организации","организации "&amp;TEMPLATE_SPHERE_RUS)&amp;" об установлении "&amp;IF(TEMPLATE_SPHERE="HEAT","цен (тарифов)","тарифов")&amp;" в сфере "&amp;TEMPLATE_SPHERE_RUS&amp;" на очередной"&amp;IF(TEMPLATE_SPHERE="HEAT"," расчетный","")&amp;" период регулирования"</f>
        <v>Форма 12. Информация о предложении организации водоотведения об установлении тарифов в сфере водоотведения на очередной период регулирования</v>
      </c>
      <c r="F14" s="61"/>
      <c r="G14" s="61"/>
      <c r="H14" s="61"/>
      <c r="I14" s="61"/>
      <c r="J14" s="61"/>
      <c r="K14" s="61"/>
      <c r="L14" s="61"/>
      <c r="AG14" s="4">
        <v>14</v>
      </c>
    </row>
    <row r="15" spans="1:33" ht="6.4" customHeight="1">
      <c r="D15" s="14"/>
      <c r="E15" s="15"/>
      <c r="F15" s="23"/>
      <c r="G15" s="23"/>
      <c r="H15" s="23"/>
      <c r="I15" s="23"/>
      <c r="J15" s="23"/>
      <c r="K15" s="23"/>
      <c r="L15" s="63"/>
      <c r="AG15" s="4">
        <v>6</v>
      </c>
    </row>
    <row r="16" spans="1:33" ht="24" customHeight="1">
      <c r="D16" s="14"/>
      <c r="E16" s="15"/>
      <c r="F16" s="64" t="str">
        <f>"Дата подачи заявления об "&amp;IF(TITLE_DATE_PR_CHANGE="","утверждении","изменении")&amp;" тарифов"</f>
        <v>Дата подачи заявления об изменении тарифов</v>
      </c>
      <c r="G16" s="65">
        <f>IF(TITLE_DATE_PR_CHANGE="",IF(TITLE_DATE_PR="","",TITLE_DATE_PR),TITLE_DATE_PR_CHANGE)</f>
        <v>45609</v>
      </c>
      <c r="H16" s="65"/>
      <c r="I16" s="65"/>
      <c r="J16" s="65"/>
      <c r="K16" s="65"/>
      <c r="L16" s="65"/>
      <c r="AG16" s="4">
        <v>23</v>
      </c>
    </row>
    <row r="17" spans="1:33" ht="24" customHeight="1">
      <c r="D17" s="14"/>
      <c r="E17" s="15"/>
      <c r="F17" s="64" t="str">
        <f>"Номер подачи заявления об "&amp;IF(TITLE_DATE_PR_CHANGE="","утверждении","изменении")&amp;" тарифов"</f>
        <v>Номер подачи заявления об изменении тарифов</v>
      </c>
      <c r="G17" s="66" t="str">
        <f>IF(TITLE_NUMBER_PR_CHANGE="",IF(TITLE_NUMBER_PR="","",TITLE_NUMBER_PR),TITLE_NUMBER_PR_CHANGE)</f>
        <v>№ И.ОрВК-13.11.2024-055</v>
      </c>
      <c r="H17" s="66"/>
      <c r="I17" s="66"/>
      <c r="J17" s="66"/>
      <c r="K17" s="66"/>
      <c r="L17" s="66"/>
      <c r="AG17" s="4">
        <v>23</v>
      </c>
    </row>
    <row r="18" spans="1:33" ht="14.65" customHeight="1">
      <c r="D18" s="14"/>
      <c r="E18" s="15"/>
      <c r="F18" s="23"/>
      <c r="G18" s="23"/>
      <c r="H18" s="23"/>
      <c r="I18" s="23"/>
      <c r="J18" s="23"/>
      <c r="K18" s="23"/>
      <c r="L18" s="24"/>
      <c r="AG18" s="4">
        <v>14</v>
      </c>
    </row>
    <row r="19" spans="1:33" ht="21.95" customHeight="1">
      <c r="D19" s="14"/>
      <c r="E19" s="26" t="s">
        <v>2</v>
      </c>
      <c r="F19" s="26"/>
      <c r="G19" s="26"/>
      <c r="H19" s="26"/>
      <c r="I19" s="26"/>
      <c r="J19" s="26"/>
      <c r="K19" s="26"/>
      <c r="L19" s="26"/>
      <c r="AG19" s="4">
        <v>21</v>
      </c>
    </row>
    <row r="20" spans="1:33" ht="21.95" customHeight="1">
      <c r="D20" s="14"/>
      <c r="E20" s="67" t="s">
        <v>4</v>
      </c>
      <c r="F20" s="68" t="s">
        <v>28</v>
      </c>
      <c r="G20" s="68" t="s">
        <v>29</v>
      </c>
      <c r="H20" s="69" t="s">
        <v>30</v>
      </c>
      <c r="I20" s="70"/>
      <c r="J20" s="71"/>
      <c r="K20" s="68" t="s">
        <v>6</v>
      </c>
      <c r="L20" s="68" t="s">
        <v>7</v>
      </c>
      <c r="AG20" s="4">
        <v>21</v>
      </c>
    </row>
    <row r="21" spans="1:33" ht="21.95" customHeight="1">
      <c r="D21" s="14"/>
      <c r="E21" s="72"/>
      <c r="F21" s="73"/>
      <c r="G21" s="73"/>
      <c r="H21" s="74" t="s">
        <v>31</v>
      </c>
      <c r="I21" s="75"/>
      <c r="J21" s="29" t="s">
        <v>32</v>
      </c>
      <c r="K21" s="73"/>
      <c r="L21" s="73"/>
      <c r="AG21" s="4">
        <v>21</v>
      </c>
    </row>
    <row r="22" spans="1:33" ht="12.75" customHeight="1">
      <c r="D22" s="14"/>
      <c r="E22" s="76"/>
      <c r="F22" s="76"/>
      <c r="G22" s="76"/>
      <c r="H22" s="77"/>
      <c r="I22" s="77"/>
      <c r="J22" s="76"/>
      <c r="K22" s="76"/>
      <c r="L22" s="76"/>
      <c r="AG22" s="4">
        <v>12</v>
      </c>
    </row>
    <row r="23" spans="1:33" ht="19.899999999999999" customHeight="1">
      <c r="A23" s="8"/>
      <c r="B23" s="8"/>
      <c r="D23" s="14"/>
      <c r="E23" s="78" t="s">
        <v>8</v>
      </c>
      <c r="F23" s="79" t="str">
        <f>"Предлагаемый метод регулирования"&amp;IF(TEMPLATE_SPHERE="HEAT"," в сфере "&amp;TEMPLATE_SPHERE_RUS,"")</f>
        <v>Предлагаемый метод регулирования</v>
      </c>
      <c r="G23" s="79"/>
      <c r="H23" s="80"/>
      <c r="I23" s="80"/>
      <c r="J23" s="80"/>
      <c r="K23" s="79" t="s">
        <v>24</v>
      </c>
      <c r="L23" s="80"/>
      <c r="M23" s="58"/>
      <c r="AG23" s="4">
        <v>19</v>
      </c>
    </row>
    <row r="24" spans="1:33" ht="60.75" hidden="1" customHeight="1">
      <c r="A24" s="8" t="s">
        <v>22</v>
      </c>
      <c r="B24" s="8" t="s">
        <v>23</v>
      </c>
      <c r="D24" s="82"/>
      <c r="E24" s="83"/>
      <c r="F24" s="84" t="str">
        <f>INDEX(PT_DIFFERENTIATION_VTAR,MATCH(A24,PT_DIFFERENTIATION_VTAR_ID,0))</f>
        <v>Тарифы на тепловую энергию (мощность), производимую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мегаватт и более</v>
      </c>
      <c r="G24" s="52" t="str">
        <f>INDEX(PT_DIFFERENTIATION_NTAR,MATCH(B24,PT_DIFFERENTIATION_NTAR_ID,0))</f>
        <v/>
      </c>
      <c r="H24" s="53"/>
      <c r="I24" s="54"/>
      <c r="J24" s="55"/>
      <c r="K24" s="56"/>
      <c r="L24" s="53" t="s">
        <v>24</v>
      </c>
      <c r="M24" s="58"/>
      <c r="AG24" s="4">
        <v>0</v>
      </c>
    </row>
    <row r="25" spans="1:33" s="4" customFormat="1" ht="18.75" hidden="1" customHeight="1">
      <c r="A25" s="8"/>
      <c r="B25" s="8"/>
      <c r="C25" s="48" t="s">
        <v>25</v>
      </c>
      <c r="D25" s="82"/>
      <c r="E25" s="83"/>
      <c r="F25" s="84"/>
      <c r="G25" s="52"/>
      <c r="H25" s="59"/>
      <c r="I25" s="37" t="s">
        <v>26</v>
      </c>
      <c r="J25" s="38"/>
      <c r="K25" s="59"/>
      <c r="L25" s="39"/>
      <c r="M25" s="58"/>
      <c r="N25" s="5"/>
      <c r="O25" s="5"/>
      <c r="AG25" s="4">
        <v>0</v>
      </c>
    </row>
    <row r="26" spans="1:33" ht="0.75" hidden="1" customHeight="1">
      <c r="A26" s="8"/>
      <c r="B26" s="8"/>
      <c r="C26" s="48" t="s">
        <v>33</v>
      </c>
      <c r="D26" s="82"/>
      <c r="E26" s="83"/>
      <c r="F26" s="85"/>
      <c r="G26" s="86"/>
      <c r="H26" s="59"/>
      <c r="I26" s="37"/>
      <c r="J26" s="38"/>
      <c r="K26" s="59"/>
      <c r="L26" s="39"/>
      <c r="M26" s="58"/>
      <c r="AG26" s="4">
        <v>0</v>
      </c>
    </row>
    <row r="27" spans="1:33" s="4" customFormat="1" ht="45" hidden="1" customHeight="1">
      <c r="A27" s="8" t="s">
        <v>34</v>
      </c>
      <c r="B27" s="8" t="s">
        <v>35</v>
      </c>
      <c r="C27" s="48"/>
      <c r="D27" s="87"/>
      <c r="E27" s="88"/>
      <c r="F27" s="89" t="str">
        <f>INDEX(PT_DIFFERENTIATION_VTAR,MATCH(A27,PT_DIFFERENTIATION_VTAR_ID,0))</f>
        <v/>
      </c>
      <c r="G27" s="52" t="str">
        <f>INDEX(PT_DIFFERENTIATION_NTAR,MATCH(B27,PT_DIFFERENTIATION_NTAR_ID,0))</f>
        <v/>
      </c>
      <c r="H27" s="53"/>
      <c r="I27" s="54"/>
      <c r="J27" s="55"/>
      <c r="K27" s="56"/>
      <c r="L27" s="53" t="s">
        <v>24</v>
      </c>
      <c r="M27" s="58"/>
      <c r="N27" s="5"/>
      <c r="O27" s="5"/>
      <c r="AG27" s="4">
        <v>0</v>
      </c>
    </row>
    <row r="28" spans="1:33" s="4" customFormat="1" ht="18.75" hidden="1" customHeight="1">
      <c r="A28" s="8"/>
      <c r="B28" s="8"/>
      <c r="C28" s="48" t="s">
        <v>25</v>
      </c>
      <c r="D28" s="87"/>
      <c r="E28" s="88"/>
      <c r="F28" s="89"/>
      <c r="G28" s="52"/>
      <c r="H28" s="59"/>
      <c r="I28" s="37" t="s">
        <v>26</v>
      </c>
      <c r="J28" s="38"/>
      <c r="K28" s="59"/>
      <c r="L28" s="39"/>
      <c r="M28" s="58"/>
      <c r="N28" s="5"/>
      <c r="O28" s="5"/>
      <c r="AG28" s="4">
        <v>0</v>
      </c>
    </row>
    <row r="29" spans="1:33" s="4" customFormat="1" ht="0.75" hidden="1" customHeight="1">
      <c r="A29" s="8"/>
      <c r="B29" s="8"/>
      <c r="C29" s="48" t="s">
        <v>33</v>
      </c>
      <c r="D29" s="87"/>
      <c r="E29" s="83"/>
      <c r="F29" s="85"/>
      <c r="G29" s="86"/>
      <c r="H29" s="59"/>
      <c r="I29" s="37"/>
      <c r="J29" s="38"/>
      <c r="K29" s="59"/>
      <c r="L29" s="39"/>
      <c r="M29" s="58"/>
      <c r="N29" s="5"/>
      <c r="O29" s="5"/>
      <c r="AG29" s="4">
        <v>0</v>
      </c>
    </row>
    <row r="30" spans="1:33" s="4" customFormat="1" ht="45" hidden="1" customHeight="1">
      <c r="A30" s="8" t="s">
        <v>36</v>
      </c>
      <c r="B30" s="8" t="s">
        <v>37</v>
      </c>
      <c r="C30" s="48"/>
      <c r="D30" s="87"/>
      <c r="E30" s="83"/>
      <c r="F30" s="85" t="str">
        <f>INDEX(PT_DIFFERENTIATION_VTAR,MATCH(A30,PT_DIFFERENTIATION_VTAR_ID,0))</f>
        <v>Тарифы на теплоноситель, поставляемый теплоснабжающими организациями потребителям, другим теплоснабжающим организациям</v>
      </c>
      <c r="G30" s="52" t="str">
        <f>INDEX(PT_DIFFERENTIATION_NTAR,MATCH(B30,PT_DIFFERENTIATION_NTAR_ID,0))</f>
        <v/>
      </c>
      <c r="H30" s="53"/>
      <c r="I30" s="54"/>
      <c r="J30" s="55"/>
      <c r="K30" s="56"/>
      <c r="L30" s="53" t="s">
        <v>24</v>
      </c>
      <c r="M30" s="58"/>
      <c r="N30" s="5"/>
      <c r="O30" s="5"/>
      <c r="AG30" s="4">
        <v>0</v>
      </c>
    </row>
    <row r="31" spans="1:33" s="4" customFormat="1" ht="18.75" hidden="1" customHeight="1">
      <c r="A31" s="8"/>
      <c r="B31" s="8"/>
      <c r="C31" s="48" t="s">
        <v>25</v>
      </c>
      <c r="D31" s="87"/>
      <c r="E31" s="83"/>
      <c r="F31" s="85"/>
      <c r="G31" s="52"/>
      <c r="H31" s="59"/>
      <c r="I31" s="37" t="s">
        <v>26</v>
      </c>
      <c r="J31" s="38"/>
      <c r="K31" s="59"/>
      <c r="L31" s="39"/>
      <c r="M31" s="58"/>
      <c r="N31" s="5"/>
      <c r="O31" s="5"/>
      <c r="AG31" s="4">
        <v>0</v>
      </c>
    </row>
    <row r="32" spans="1:33" s="4" customFormat="1" ht="0.75" hidden="1" customHeight="1">
      <c r="A32" s="8"/>
      <c r="B32" s="8"/>
      <c r="C32" s="48" t="s">
        <v>33</v>
      </c>
      <c r="D32" s="87"/>
      <c r="E32" s="83"/>
      <c r="F32" s="85"/>
      <c r="G32" s="86"/>
      <c r="H32" s="59"/>
      <c r="I32" s="37"/>
      <c r="J32" s="38"/>
      <c r="K32" s="59"/>
      <c r="L32" s="39"/>
      <c r="M32" s="58"/>
      <c r="N32" s="5"/>
      <c r="O32" s="5"/>
      <c r="AG32" s="4">
        <v>0</v>
      </c>
    </row>
    <row r="33" spans="1:33" s="4" customFormat="1" ht="45" hidden="1" customHeight="1">
      <c r="A33" s="8" t="s">
        <v>38</v>
      </c>
      <c r="B33" s="8" t="s">
        <v>39</v>
      </c>
      <c r="C33" s="48"/>
      <c r="D33" s="87"/>
      <c r="E33" s="83"/>
      <c r="F33" s="85" t="str">
        <f>INDEX(PT_DIFFERENTIATION_VTAR,MATCH(A33,PT_DIFFERENTIATION_VTAR_ID,0))</f>
        <v>Тарифы на горячую воду, поставляемую теплоснабжающими организациями потребителям, другим теплоснабжающим организациям с использованием открытых систем теплоснабжения (горячего водоснабжения)</v>
      </c>
      <c r="G33" s="52" t="str">
        <f>INDEX(PT_DIFFERENTIATION_NTAR,MATCH(B33,PT_DIFFERENTIATION_NTAR_ID,0))</f>
        <v/>
      </c>
      <c r="H33" s="53"/>
      <c r="I33" s="54"/>
      <c r="J33" s="55"/>
      <c r="K33" s="56"/>
      <c r="L33" s="53" t="s">
        <v>24</v>
      </c>
      <c r="M33" s="58"/>
      <c r="N33" s="5"/>
      <c r="O33" s="5"/>
      <c r="AG33" s="4">
        <v>0</v>
      </c>
    </row>
    <row r="34" spans="1:33" s="4" customFormat="1" ht="18.75" hidden="1" customHeight="1">
      <c r="A34" s="8"/>
      <c r="B34" s="8"/>
      <c r="C34" s="48" t="s">
        <v>25</v>
      </c>
      <c r="D34" s="87"/>
      <c r="E34" s="83"/>
      <c r="F34" s="85"/>
      <c r="G34" s="52"/>
      <c r="H34" s="59"/>
      <c r="I34" s="37" t="s">
        <v>26</v>
      </c>
      <c r="J34" s="38"/>
      <c r="K34" s="59"/>
      <c r="L34" s="39"/>
      <c r="M34" s="58"/>
      <c r="N34" s="5"/>
      <c r="O34" s="5"/>
      <c r="AG34" s="4">
        <v>0</v>
      </c>
    </row>
    <row r="35" spans="1:33" s="4" customFormat="1" ht="0.75" hidden="1" customHeight="1">
      <c r="A35" s="8"/>
      <c r="B35" s="8"/>
      <c r="C35" s="48" t="s">
        <v>33</v>
      </c>
      <c r="D35" s="87"/>
      <c r="E35" s="83"/>
      <c r="F35" s="85"/>
      <c r="G35" s="86"/>
      <c r="H35" s="59"/>
      <c r="I35" s="37"/>
      <c r="J35" s="38"/>
      <c r="K35" s="59"/>
      <c r="L35" s="39"/>
      <c r="M35" s="58"/>
      <c r="N35" s="5"/>
      <c r="O35" s="5"/>
      <c r="AG35" s="4">
        <v>0</v>
      </c>
    </row>
    <row r="36" spans="1:33" s="4" customFormat="1" ht="18.75" hidden="1" customHeight="1">
      <c r="A36" s="8" t="s">
        <v>40</v>
      </c>
      <c r="B36" s="8" t="s">
        <v>41</v>
      </c>
      <c r="C36" s="48"/>
      <c r="D36" s="87"/>
      <c r="E36" s="83"/>
      <c r="F36" s="85" t="str">
        <f>INDEX(PT_DIFFERENTIATION_VTAR,MATCH(A36,PT_DIFFERENTIATION_VTAR_ID,0))</f>
        <v>Тарифы на услуги по передаче тепловой энергии</v>
      </c>
      <c r="G36" s="52" t="str">
        <f>INDEX(PT_DIFFERENTIATION_NTAR,MATCH(B36,PT_DIFFERENTIATION_NTAR_ID,0))</f>
        <v/>
      </c>
      <c r="H36" s="53"/>
      <c r="I36" s="54"/>
      <c r="J36" s="55"/>
      <c r="K36" s="56"/>
      <c r="L36" s="53" t="s">
        <v>24</v>
      </c>
      <c r="M36" s="58"/>
      <c r="N36" s="5"/>
      <c r="O36" s="5"/>
      <c r="AG36" s="4">
        <v>0</v>
      </c>
    </row>
    <row r="37" spans="1:33" s="4" customFormat="1" ht="18.75" hidden="1" customHeight="1">
      <c r="A37" s="8"/>
      <c r="B37" s="8"/>
      <c r="C37" s="48" t="s">
        <v>25</v>
      </c>
      <c r="D37" s="87"/>
      <c r="E37" s="83"/>
      <c r="F37" s="85"/>
      <c r="G37" s="52"/>
      <c r="H37" s="59"/>
      <c r="I37" s="37" t="s">
        <v>26</v>
      </c>
      <c r="J37" s="38"/>
      <c r="K37" s="59"/>
      <c r="L37" s="39"/>
      <c r="M37" s="58"/>
      <c r="N37" s="5"/>
      <c r="O37" s="5"/>
      <c r="AG37" s="4">
        <v>0</v>
      </c>
    </row>
    <row r="38" spans="1:33" s="4" customFormat="1" ht="0.75" hidden="1" customHeight="1">
      <c r="A38" s="8"/>
      <c r="B38" s="8"/>
      <c r="C38" s="48" t="s">
        <v>33</v>
      </c>
      <c r="D38" s="87"/>
      <c r="E38" s="83"/>
      <c r="F38" s="85"/>
      <c r="G38" s="86"/>
      <c r="H38" s="59"/>
      <c r="I38" s="37"/>
      <c r="J38" s="38"/>
      <c r="K38" s="59"/>
      <c r="L38" s="39"/>
      <c r="M38" s="58"/>
      <c r="N38" s="5"/>
      <c r="O38" s="5"/>
      <c r="AG38" s="4">
        <v>0</v>
      </c>
    </row>
    <row r="39" spans="1:33" s="4" customFormat="1" ht="18.75" hidden="1" customHeight="1">
      <c r="A39" s="8" t="s">
        <v>42</v>
      </c>
      <c r="B39" s="8" t="s">
        <v>43</v>
      </c>
      <c r="C39" s="48"/>
      <c r="D39" s="87"/>
      <c r="E39" s="83"/>
      <c r="F39" s="85" t="str">
        <f>INDEX(PT_DIFFERENTIATION_VTAR,MATCH(A39,PT_DIFFERENTIATION_VTAR_ID,0))</f>
        <v>Тарифы на услуги по передаче теплоносителя</v>
      </c>
      <c r="G39" s="52" t="str">
        <f>INDEX(PT_DIFFERENTIATION_NTAR,MATCH(B39,PT_DIFFERENTIATION_NTAR_ID,0))</f>
        <v/>
      </c>
      <c r="H39" s="53"/>
      <c r="I39" s="54"/>
      <c r="J39" s="55"/>
      <c r="K39" s="56"/>
      <c r="L39" s="53" t="s">
        <v>24</v>
      </c>
      <c r="M39" s="58"/>
      <c r="N39" s="5"/>
      <c r="O39" s="5"/>
      <c r="AG39" s="4">
        <v>0</v>
      </c>
    </row>
    <row r="40" spans="1:33" s="4" customFormat="1" ht="18.75" hidden="1" customHeight="1">
      <c r="A40" s="8"/>
      <c r="B40" s="8"/>
      <c r="C40" s="48" t="s">
        <v>25</v>
      </c>
      <c r="D40" s="87"/>
      <c r="E40" s="83"/>
      <c r="F40" s="85"/>
      <c r="G40" s="52"/>
      <c r="H40" s="59"/>
      <c r="I40" s="37" t="s">
        <v>26</v>
      </c>
      <c r="J40" s="38"/>
      <c r="K40" s="59"/>
      <c r="L40" s="39"/>
      <c r="M40" s="58"/>
      <c r="N40" s="5"/>
      <c r="O40" s="5"/>
      <c r="AG40" s="4">
        <v>0</v>
      </c>
    </row>
    <row r="41" spans="1:33" s="4" customFormat="1" ht="0.75" hidden="1" customHeight="1">
      <c r="A41" s="8"/>
      <c r="B41" s="8"/>
      <c r="C41" s="48" t="s">
        <v>33</v>
      </c>
      <c r="D41" s="87"/>
      <c r="E41" s="83"/>
      <c r="F41" s="85"/>
      <c r="G41" s="86"/>
      <c r="H41" s="59"/>
      <c r="I41" s="37"/>
      <c r="J41" s="38"/>
      <c r="K41" s="59"/>
      <c r="L41" s="39"/>
      <c r="M41" s="58"/>
      <c r="N41" s="5"/>
      <c r="O41" s="5"/>
      <c r="AG41" s="4">
        <v>0</v>
      </c>
    </row>
    <row r="42" spans="1:33" s="4" customFormat="1" ht="18.75" hidden="1" customHeight="1">
      <c r="A42" s="8" t="s">
        <v>44</v>
      </c>
      <c r="B42" s="8" t="s">
        <v>45</v>
      </c>
      <c r="C42" s="48"/>
      <c r="D42" s="87"/>
      <c r="E42" s="83"/>
      <c r="F42" s="85" t="str">
        <f>INDEX(PT_DIFFERENTIATION_VTAR,MATCH(A42,PT_DIFFERENTIATION_VTAR_ID,0))</f>
        <v>Плата за услуги по поддержанию резервной тепловой мощности при отсутствии потребления тепловой энергии</v>
      </c>
      <c r="G42" s="52" t="str">
        <f>INDEX(PT_DIFFERENTIATION_NTAR,MATCH(B42,PT_DIFFERENTIATION_NTAR_ID,0))</f>
        <v/>
      </c>
      <c r="H42" s="53"/>
      <c r="I42" s="54"/>
      <c r="J42" s="55"/>
      <c r="K42" s="56"/>
      <c r="L42" s="53" t="s">
        <v>24</v>
      </c>
      <c r="M42" s="58"/>
      <c r="N42" s="5"/>
      <c r="O42" s="5"/>
      <c r="AG42" s="4">
        <v>0</v>
      </c>
    </row>
    <row r="43" spans="1:33" s="4" customFormat="1" ht="18.75" hidden="1" customHeight="1">
      <c r="A43" s="8"/>
      <c r="B43" s="8"/>
      <c r="C43" s="48" t="s">
        <v>25</v>
      </c>
      <c r="D43" s="87"/>
      <c r="E43" s="83"/>
      <c r="F43" s="85"/>
      <c r="G43" s="52"/>
      <c r="H43" s="59"/>
      <c r="I43" s="37" t="s">
        <v>26</v>
      </c>
      <c r="J43" s="38"/>
      <c r="K43" s="59"/>
      <c r="L43" s="39"/>
      <c r="M43" s="58"/>
      <c r="N43" s="5"/>
      <c r="O43" s="5"/>
      <c r="AG43" s="4">
        <v>0</v>
      </c>
    </row>
    <row r="44" spans="1:33" s="4" customFormat="1" ht="0.75" hidden="1" customHeight="1">
      <c r="A44" s="8"/>
      <c r="B44" s="8"/>
      <c r="C44" s="48" t="s">
        <v>33</v>
      </c>
      <c r="D44" s="87"/>
      <c r="E44" s="83"/>
      <c r="F44" s="85"/>
      <c r="G44" s="86"/>
      <c r="H44" s="59"/>
      <c r="I44" s="37"/>
      <c r="J44" s="38"/>
      <c r="K44" s="59"/>
      <c r="L44" s="39"/>
      <c r="M44" s="58"/>
      <c r="N44" s="5"/>
      <c r="O44" s="5"/>
      <c r="AG44" s="4">
        <v>0</v>
      </c>
    </row>
    <row r="45" spans="1:33" s="4" customFormat="1" ht="18.75" hidden="1" customHeight="1">
      <c r="A45" s="8" t="s">
        <v>46</v>
      </c>
      <c r="B45" s="8" t="s">
        <v>47</v>
      </c>
      <c r="C45" s="48"/>
      <c r="D45" s="87"/>
      <c r="E45" s="83"/>
      <c r="F45" s="85" t="str">
        <f>INDEX(PT_DIFFERENTIATION_VTAR,MATCH(A45,PT_DIFFERENTIATION_VTAR_ID,0))</f>
        <v>Плата за подключение (технологическое присоединение) к системе теплоснабжения</v>
      </c>
      <c r="G45" s="52" t="str">
        <f>INDEX(PT_DIFFERENTIATION_NTAR,MATCH(B45,PT_DIFFERENTIATION_NTAR_ID,0))</f>
        <v/>
      </c>
      <c r="H45" s="53"/>
      <c r="I45" s="54"/>
      <c r="J45" s="55"/>
      <c r="K45" s="56"/>
      <c r="L45" s="53" t="s">
        <v>24</v>
      </c>
      <c r="M45" s="58"/>
      <c r="N45" s="5"/>
      <c r="O45" s="5"/>
      <c r="AG45" s="4">
        <v>0</v>
      </c>
    </row>
    <row r="46" spans="1:33" s="4" customFormat="1" ht="18.75" hidden="1" customHeight="1">
      <c r="A46" s="8"/>
      <c r="B46" s="8"/>
      <c r="C46" s="48" t="s">
        <v>25</v>
      </c>
      <c r="D46" s="87"/>
      <c r="E46" s="83"/>
      <c r="F46" s="85"/>
      <c r="G46" s="52"/>
      <c r="H46" s="59"/>
      <c r="I46" s="37" t="s">
        <v>26</v>
      </c>
      <c r="J46" s="38"/>
      <c r="K46" s="59"/>
      <c r="L46" s="39"/>
      <c r="M46" s="58"/>
      <c r="N46" s="5"/>
      <c r="O46" s="5"/>
      <c r="AG46" s="4">
        <v>0</v>
      </c>
    </row>
    <row r="47" spans="1:33" s="4" customFormat="1" ht="0.75" hidden="1" customHeight="1">
      <c r="A47" s="8"/>
      <c r="B47" s="8"/>
      <c r="C47" s="48" t="s">
        <v>33</v>
      </c>
      <c r="D47" s="87"/>
      <c r="E47" s="83"/>
      <c r="F47" s="85"/>
      <c r="G47" s="86"/>
      <c r="H47" s="59"/>
      <c r="I47" s="37"/>
      <c r="J47" s="38"/>
      <c r="K47" s="59"/>
      <c r="L47" s="39"/>
      <c r="M47" s="58"/>
      <c r="N47" s="5"/>
      <c r="O47" s="5"/>
      <c r="AG47" s="4">
        <v>0</v>
      </c>
    </row>
    <row r="48" spans="1:33" s="4" customFormat="1" ht="18.75" hidden="1" customHeight="1">
      <c r="A48" s="8" t="s">
        <v>48</v>
      </c>
      <c r="B48" s="8" t="s">
        <v>49</v>
      </c>
      <c r="C48" s="48"/>
      <c r="D48" s="87"/>
      <c r="E48" s="83"/>
      <c r="F48" s="85" t="str">
        <f>INDEX(PT_DIFFERENTIATION_VTAR,MATCH(A48,PT_DIFFERENTIATION_VTAR_ID,0))</f>
        <v>Плата за подключение (технологическое присоединение) к системе теплоснабжения (индивидуальная)</v>
      </c>
      <c r="G48" s="52" t="str">
        <f>INDEX(PT_DIFFERENTIATION_NTAR,MATCH(B48,PT_DIFFERENTIATION_NTAR_ID,0))</f>
        <v/>
      </c>
      <c r="H48" s="53"/>
      <c r="I48" s="54"/>
      <c r="J48" s="55"/>
      <c r="K48" s="56"/>
      <c r="L48" s="53" t="s">
        <v>24</v>
      </c>
      <c r="M48" s="58"/>
      <c r="N48" s="5"/>
      <c r="O48" s="5"/>
      <c r="AG48" s="4">
        <v>0</v>
      </c>
    </row>
    <row r="49" spans="1:33" s="4" customFormat="1" ht="18.75" hidden="1" customHeight="1">
      <c r="A49" s="8"/>
      <c r="B49" s="8"/>
      <c r="C49" s="48" t="s">
        <v>25</v>
      </c>
      <c r="D49" s="87"/>
      <c r="E49" s="83"/>
      <c r="F49" s="85"/>
      <c r="G49" s="52"/>
      <c r="H49" s="59"/>
      <c r="I49" s="37" t="s">
        <v>26</v>
      </c>
      <c r="J49" s="38"/>
      <c r="K49" s="59"/>
      <c r="L49" s="39"/>
      <c r="M49" s="58"/>
      <c r="N49" s="5"/>
      <c r="O49" s="5"/>
      <c r="AG49" s="4">
        <v>0</v>
      </c>
    </row>
    <row r="50" spans="1:33" s="4" customFormat="1" ht="0.75" hidden="1" customHeight="1">
      <c r="A50" s="8"/>
      <c r="B50" s="8"/>
      <c r="C50" s="48" t="s">
        <v>33</v>
      </c>
      <c r="D50" s="87"/>
      <c r="E50" s="83"/>
      <c r="F50" s="85"/>
      <c r="G50" s="86"/>
      <c r="H50" s="59"/>
      <c r="I50" s="37"/>
      <c r="J50" s="38"/>
      <c r="K50" s="59"/>
      <c r="L50" s="39"/>
      <c r="M50" s="58"/>
      <c r="N50" s="5"/>
      <c r="O50" s="5"/>
      <c r="AG50" s="4">
        <v>0</v>
      </c>
    </row>
    <row r="51" spans="1:33" s="4" customFormat="1" ht="18.75" hidden="1" customHeight="1">
      <c r="A51" s="8" t="s">
        <v>50</v>
      </c>
      <c r="B51" s="8" t="s">
        <v>51</v>
      </c>
      <c r="C51" s="48"/>
      <c r="D51" s="87"/>
      <c r="E51" s="83"/>
      <c r="F51" s="85" t="str">
        <f>INDEX(PT_DIFFERENTIATION_VTAR,MATCH(A51,PT_DIFFERENTIATION_VTAR_ID,0))</f>
        <v>Тариф на питьевую воду (питьевое водоснабжение)</v>
      </c>
      <c r="G51" s="52" t="str">
        <f>INDEX(PT_DIFFERENTIATION_NTAR,MATCH(B51,PT_DIFFERENTIATION_NTAR_ID,0))</f>
        <v/>
      </c>
      <c r="H51" s="53"/>
      <c r="I51" s="54"/>
      <c r="J51" s="55"/>
      <c r="K51" s="56"/>
      <c r="L51" s="53" t="s">
        <v>24</v>
      </c>
      <c r="M51" s="58"/>
      <c r="N51" s="5"/>
      <c r="O51" s="5"/>
      <c r="AG51" s="4">
        <v>0</v>
      </c>
    </row>
    <row r="52" spans="1:33" s="4" customFormat="1" ht="18.75" hidden="1" customHeight="1">
      <c r="A52" s="8"/>
      <c r="B52" s="8"/>
      <c r="C52" s="48" t="s">
        <v>25</v>
      </c>
      <c r="D52" s="87"/>
      <c r="E52" s="83"/>
      <c r="F52" s="85"/>
      <c r="G52" s="52"/>
      <c r="H52" s="59"/>
      <c r="I52" s="37" t="s">
        <v>26</v>
      </c>
      <c r="J52" s="38"/>
      <c r="K52" s="59"/>
      <c r="L52" s="39"/>
      <c r="M52" s="58"/>
      <c r="N52" s="5"/>
      <c r="O52" s="5"/>
      <c r="AG52" s="4">
        <v>0</v>
      </c>
    </row>
    <row r="53" spans="1:33" s="4" customFormat="1" ht="0.75" hidden="1" customHeight="1">
      <c r="A53" s="8"/>
      <c r="B53" s="8"/>
      <c r="C53" s="48" t="s">
        <v>33</v>
      </c>
      <c r="D53" s="87"/>
      <c r="E53" s="83"/>
      <c r="F53" s="85"/>
      <c r="G53" s="86"/>
      <c r="H53" s="59"/>
      <c r="I53" s="37"/>
      <c r="J53" s="38"/>
      <c r="K53" s="59"/>
      <c r="L53" s="39"/>
      <c r="M53" s="58"/>
      <c r="N53" s="5"/>
      <c r="O53" s="5"/>
      <c r="AG53" s="4">
        <v>0</v>
      </c>
    </row>
    <row r="54" spans="1:33" s="4" customFormat="1" ht="18.75" hidden="1" customHeight="1">
      <c r="A54" s="8" t="s">
        <v>52</v>
      </c>
      <c r="B54" s="8" t="s">
        <v>53</v>
      </c>
      <c r="C54" s="48"/>
      <c r="D54" s="87"/>
      <c r="E54" s="83"/>
      <c r="F54" s="85" t="str">
        <f>INDEX(PT_DIFFERENTIATION_VTAR,MATCH(A54,PT_DIFFERENTIATION_VTAR_ID,0))</f>
        <v>Тариф на техническую воду</v>
      </c>
      <c r="G54" s="52" t="str">
        <f>INDEX(PT_DIFFERENTIATION_NTAR,MATCH(B54,PT_DIFFERENTIATION_NTAR_ID,0))</f>
        <v/>
      </c>
      <c r="H54" s="53"/>
      <c r="I54" s="54"/>
      <c r="J54" s="55"/>
      <c r="K54" s="56"/>
      <c r="L54" s="53" t="s">
        <v>24</v>
      </c>
      <c r="M54" s="58"/>
      <c r="N54" s="5"/>
      <c r="O54" s="5"/>
      <c r="AG54" s="4">
        <v>0</v>
      </c>
    </row>
    <row r="55" spans="1:33" s="4" customFormat="1" ht="18.75" hidden="1" customHeight="1">
      <c r="A55" s="8"/>
      <c r="B55" s="8"/>
      <c r="C55" s="48" t="s">
        <v>25</v>
      </c>
      <c r="D55" s="87"/>
      <c r="E55" s="83"/>
      <c r="F55" s="85"/>
      <c r="G55" s="52"/>
      <c r="H55" s="59"/>
      <c r="I55" s="37" t="s">
        <v>26</v>
      </c>
      <c r="J55" s="38"/>
      <c r="K55" s="59"/>
      <c r="L55" s="39"/>
      <c r="M55" s="58"/>
      <c r="N55" s="5"/>
      <c r="O55" s="5"/>
      <c r="AG55" s="4">
        <v>0</v>
      </c>
    </row>
    <row r="56" spans="1:33" s="4" customFormat="1" ht="0.75" hidden="1" customHeight="1">
      <c r="A56" s="8"/>
      <c r="B56" s="8"/>
      <c r="C56" s="48" t="s">
        <v>33</v>
      </c>
      <c r="D56" s="87"/>
      <c r="E56" s="83"/>
      <c r="F56" s="85"/>
      <c r="G56" s="86"/>
      <c r="H56" s="59"/>
      <c r="I56" s="37"/>
      <c r="J56" s="38"/>
      <c r="K56" s="59"/>
      <c r="L56" s="39"/>
      <c r="M56" s="58"/>
      <c r="N56" s="5"/>
      <c r="O56" s="5"/>
      <c r="AG56" s="4">
        <v>0</v>
      </c>
    </row>
    <row r="57" spans="1:33" s="4" customFormat="1" ht="18.75" hidden="1" customHeight="1">
      <c r="A57" s="8" t="s">
        <v>54</v>
      </c>
      <c r="B57" s="8" t="s">
        <v>55</v>
      </c>
      <c r="C57" s="48"/>
      <c r="D57" s="87"/>
      <c r="E57" s="83"/>
      <c r="F57" s="85" t="str">
        <f>INDEX(PT_DIFFERENTIATION_VTAR,MATCH(A57,PT_DIFFERENTIATION_VTAR_ID,0))</f>
        <v>Тариф на транспортировку воды</v>
      </c>
      <c r="G57" s="52" t="str">
        <f>INDEX(PT_DIFFERENTIATION_NTAR,MATCH(B57,PT_DIFFERENTIATION_NTAR_ID,0))</f>
        <v/>
      </c>
      <c r="H57" s="53"/>
      <c r="I57" s="54"/>
      <c r="J57" s="55"/>
      <c r="K57" s="56"/>
      <c r="L57" s="53" t="s">
        <v>24</v>
      </c>
      <c r="M57" s="58"/>
      <c r="N57" s="5"/>
      <c r="O57" s="5"/>
      <c r="AG57" s="4">
        <v>0</v>
      </c>
    </row>
    <row r="58" spans="1:33" s="4" customFormat="1" ht="18.75" hidden="1" customHeight="1">
      <c r="A58" s="8"/>
      <c r="B58" s="8"/>
      <c r="C58" s="48" t="s">
        <v>25</v>
      </c>
      <c r="D58" s="87"/>
      <c r="E58" s="83"/>
      <c r="F58" s="85"/>
      <c r="G58" s="52"/>
      <c r="H58" s="59"/>
      <c r="I58" s="37" t="s">
        <v>26</v>
      </c>
      <c r="J58" s="38"/>
      <c r="K58" s="59"/>
      <c r="L58" s="39"/>
      <c r="M58" s="58"/>
      <c r="N58" s="5"/>
      <c r="O58" s="5"/>
      <c r="AG58" s="4">
        <v>0</v>
      </c>
    </row>
    <row r="59" spans="1:33" s="4" customFormat="1" ht="0.75" hidden="1" customHeight="1">
      <c r="A59" s="8"/>
      <c r="B59" s="8"/>
      <c r="C59" s="48" t="s">
        <v>33</v>
      </c>
      <c r="D59" s="87"/>
      <c r="E59" s="83"/>
      <c r="F59" s="85"/>
      <c r="G59" s="86"/>
      <c r="H59" s="59"/>
      <c r="I59" s="37"/>
      <c r="J59" s="38"/>
      <c r="K59" s="59"/>
      <c r="L59" s="39"/>
      <c r="M59" s="58"/>
      <c r="N59" s="5"/>
      <c r="O59" s="5"/>
      <c r="AG59" s="4">
        <v>0</v>
      </c>
    </row>
    <row r="60" spans="1:33" s="4" customFormat="1" ht="18.75" hidden="1" customHeight="1">
      <c r="A60" s="8" t="s">
        <v>56</v>
      </c>
      <c r="B60" s="8" t="s">
        <v>57</v>
      </c>
      <c r="C60" s="48"/>
      <c r="D60" s="87"/>
      <c r="E60" s="83"/>
      <c r="F60" s="85" t="str">
        <f>INDEX(PT_DIFFERENTIATION_VTAR,MATCH(A60,PT_DIFFERENTIATION_VTAR_ID,0))</f>
        <v>Тариф на подвоз воды</v>
      </c>
      <c r="G60" s="52" t="str">
        <f>INDEX(PT_DIFFERENTIATION_NTAR,MATCH(B60,PT_DIFFERENTIATION_NTAR_ID,0))</f>
        <v/>
      </c>
      <c r="H60" s="53"/>
      <c r="I60" s="54"/>
      <c r="J60" s="55"/>
      <c r="K60" s="56"/>
      <c r="L60" s="53" t="s">
        <v>24</v>
      </c>
      <c r="M60" s="58"/>
      <c r="N60" s="5"/>
      <c r="O60" s="5"/>
      <c r="AG60" s="4">
        <v>0</v>
      </c>
    </row>
    <row r="61" spans="1:33" s="4" customFormat="1" ht="18.75" hidden="1" customHeight="1">
      <c r="A61" s="8"/>
      <c r="B61" s="8"/>
      <c r="C61" s="48" t="s">
        <v>25</v>
      </c>
      <c r="D61" s="87"/>
      <c r="E61" s="83"/>
      <c r="F61" s="85"/>
      <c r="G61" s="52"/>
      <c r="H61" s="59"/>
      <c r="I61" s="37" t="s">
        <v>26</v>
      </c>
      <c r="J61" s="38"/>
      <c r="K61" s="59"/>
      <c r="L61" s="39"/>
      <c r="M61" s="58"/>
      <c r="N61" s="5"/>
      <c r="O61" s="5"/>
      <c r="AG61" s="4">
        <v>0</v>
      </c>
    </row>
    <row r="62" spans="1:33" s="4" customFormat="1" ht="0.75" hidden="1" customHeight="1">
      <c r="A62" s="8"/>
      <c r="B62" s="8"/>
      <c r="C62" s="48" t="s">
        <v>33</v>
      </c>
      <c r="D62" s="87"/>
      <c r="E62" s="83"/>
      <c r="F62" s="85"/>
      <c r="G62" s="86"/>
      <c r="H62" s="59"/>
      <c r="I62" s="37"/>
      <c r="J62" s="38"/>
      <c r="K62" s="59"/>
      <c r="L62" s="39"/>
      <c r="M62" s="58"/>
      <c r="N62" s="5"/>
      <c r="O62" s="5"/>
      <c r="AG62" s="4">
        <v>0</v>
      </c>
    </row>
    <row r="63" spans="1:33" s="4" customFormat="1" ht="18.75" hidden="1" customHeight="1">
      <c r="A63" s="8" t="s">
        <v>58</v>
      </c>
      <c r="B63" s="8" t="s">
        <v>59</v>
      </c>
      <c r="C63" s="48"/>
      <c r="D63" s="87"/>
      <c r="E63" s="83"/>
      <c r="F63" s="85" t="str">
        <f>INDEX(PT_DIFFERENTIATION_VTAR,MATCH(A63,PT_DIFFERENTIATION_VTAR_ID,0))</f>
        <v>Тариф на подключение (технологическое присоединение) к централизованной системе холодного водоснабжения</v>
      </c>
      <c r="G63" s="52" t="str">
        <f>INDEX(PT_DIFFERENTIATION_NTAR,MATCH(B63,PT_DIFFERENTIATION_NTAR_ID,0))</f>
        <v/>
      </c>
      <c r="H63" s="53"/>
      <c r="I63" s="54"/>
      <c r="J63" s="55"/>
      <c r="K63" s="56"/>
      <c r="L63" s="53" t="s">
        <v>24</v>
      </c>
      <c r="M63" s="58"/>
      <c r="N63" s="5"/>
      <c r="O63" s="5"/>
      <c r="AG63" s="4">
        <v>0</v>
      </c>
    </row>
    <row r="64" spans="1:33" s="4" customFormat="1" ht="18.75" hidden="1" customHeight="1">
      <c r="A64" s="8"/>
      <c r="B64" s="8"/>
      <c r="C64" s="48" t="s">
        <v>25</v>
      </c>
      <c r="D64" s="87"/>
      <c r="E64" s="83"/>
      <c r="F64" s="85"/>
      <c r="G64" s="52"/>
      <c r="H64" s="59"/>
      <c r="I64" s="37" t="s">
        <v>26</v>
      </c>
      <c r="J64" s="38"/>
      <c r="K64" s="59"/>
      <c r="L64" s="39"/>
      <c r="M64" s="58"/>
      <c r="N64" s="5"/>
      <c r="O64" s="5"/>
      <c r="AG64" s="4">
        <v>0</v>
      </c>
    </row>
    <row r="65" spans="1:33" s="4" customFormat="1" ht="0.75" hidden="1" customHeight="1">
      <c r="A65" s="8"/>
      <c r="B65" s="8"/>
      <c r="C65" s="48" t="s">
        <v>33</v>
      </c>
      <c r="D65" s="87"/>
      <c r="E65" s="83"/>
      <c r="F65" s="85"/>
      <c r="G65" s="86"/>
      <c r="H65" s="59"/>
      <c r="I65" s="37"/>
      <c r="J65" s="38"/>
      <c r="K65" s="59"/>
      <c r="L65" s="39"/>
      <c r="M65" s="58"/>
      <c r="N65" s="5"/>
      <c r="O65" s="5"/>
      <c r="AG65" s="4">
        <v>0</v>
      </c>
    </row>
    <row r="66" spans="1:33" s="4" customFormat="1" ht="18.75" hidden="1" customHeight="1">
      <c r="A66" s="8" t="s">
        <v>60</v>
      </c>
      <c r="B66" s="8" t="s">
        <v>61</v>
      </c>
      <c r="C66" s="48"/>
      <c r="D66" s="87"/>
      <c r="E66" s="83"/>
      <c r="F66" s="85" t="str">
        <f>INDEX(PT_DIFFERENTIATION_VTAR,MATCH(A66,PT_DIFFERENTIATION_VTAR_ID,0))</f>
        <v>Тариф на горячую воду (горячее водоснабжение)</v>
      </c>
      <c r="G66" s="52" t="str">
        <f>INDEX(PT_DIFFERENTIATION_NTAR,MATCH(B66,PT_DIFFERENTIATION_NTAR_ID,0))</f>
        <v/>
      </c>
      <c r="H66" s="53"/>
      <c r="I66" s="54"/>
      <c r="J66" s="55"/>
      <c r="K66" s="56"/>
      <c r="L66" s="53" t="s">
        <v>24</v>
      </c>
      <c r="M66" s="58"/>
      <c r="N66" s="5"/>
      <c r="O66" s="5"/>
      <c r="AG66" s="4">
        <v>0</v>
      </c>
    </row>
    <row r="67" spans="1:33" s="4" customFormat="1" ht="18.75" hidden="1" customHeight="1">
      <c r="A67" s="8"/>
      <c r="B67" s="8"/>
      <c r="C67" s="48" t="s">
        <v>25</v>
      </c>
      <c r="D67" s="87"/>
      <c r="E67" s="83"/>
      <c r="F67" s="85"/>
      <c r="G67" s="52"/>
      <c r="H67" s="59"/>
      <c r="I67" s="37" t="s">
        <v>26</v>
      </c>
      <c r="J67" s="38"/>
      <c r="K67" s="59"/>
      <c r="L67" s="39"/>
      <c r="M67" s="58"/>
      <c r="N67" s="5"/>
      <c r="O67" s="5"/>
      <c r="AG67" s="4">
        <v>0</v>
      </c>
    </row>
    <row r="68" spans="1:33" s="4" customFormat="1" ht="0.75" hidden="1" customHeight="1">
      <c r="A68" s="8"/>
      <c r="B68" s="8"/>
      <c r="C68" s="48" t="s">
        <v>33</v>
      </c>
      <c r="D68" s="87"/>
      <c r="E68" s="83"/>
      <c r="F68" s="85"/>
      <c r="G68" s="86"/>
      <c r="H68" s="59"/>
      <c r="I68" s="37"/>
      <c r="J68" s="38"/>
      <c r="K68" s="59"/>
      <c r="L68" s="39"/>
      <c r="M68" s="58"/>
      <c r="N68" s="5"/>
      <c r="O68" s="5"/>
      <c r="AG68" s="4">
        <v>0</v>
      </c>
    </row>
    <row r="69" spans="1:33" s="4" customFormat="1" ht="18.75" hidden="1" customHeight="1">
      <c r="A69" s="8" t="s">
        <v>62</v>
      </c>
      <c r="B69" s="8" t="s">
        <v>63</v>
      </c>
      <c r="C69" s="48"/>
      <c r="D69" s="87"/>
      <c r="E69" s="83"/>
      <c r="F69" s="85" t="str">
        <f>INDEX(PT_DIFFERENTIATION_VTAR,MATCH(A69,PT_DIFFERENTIATION_VTAR_ID,0))</f>
        <v>Тариф на транспортировку горячей воды</v>
      </c>
      <c r="G69" s="52" t="str">
        <f>INDEX(PT_DIFFERENTIATION_NTAR,MATCH(B69,PT_DIFFERENTIATION_NTAR_ID,0))</f>
        <v/>
      </c>
      <c r="H69" s="53"/>
      <c r="I69" s="54"/>
      <c r="J69" s="55"/>
      <c r="K69" s="56"/>
      <c r="L69" s="53" t="s">
        <v>24</v>
      </c>
      <c r="M69" s="58"/>
      <c r="N69" s="5"/>
      <c r="O69" s="5"/>
      <c r="AG69" s="4">
        <v>0</v>
      </c>
    </row>
    <row r="70" spans="1:33" s="4" customFormat="1" ht="18.75" hidden="1" customHeight="1">
      <c r="A70" s="8"/>
      <c r="B70" s="8"/>
      <c r="C70" s="48" t="s">
        <v>25</v>
      </c>
      <c r="D70" s="87"/>
      <c r="E70" s="83"/>
      <c r="F70" s="85"/>
      <c r="G70" s="52"/>
      <c r="H70" s="59"/>
      <c r="I70" s="37" t="s">
        <v>26</v>
      </c>
      <c r="J70" s="38"/>
      <c r="K70" s="59"/>
      <c r="L70" s="39"/>
      <c r="M70" s="58"/>
      <c r="N70" s="5"/>
      <c r="O70" s="5"/>
      <c r="AG70" s="4">
        <v>0</v>
      </c>
    </row>
    <row r="71" spans="1:33" s="4" customFormat="1" ht="0.75" hidden="1" customHeight="1">
      <c r="A71" s="8"/>
      <c r="B71" s="8"/>
      <c r="C71" s="48" t="s">
        <v>33</v>
      </c>
      <c r="D71" s="87"/>
      <c r="E71" s="83"/>
      <c r="F71" s="85"/>
      <c r="G71" s="86"/>
      <c r="H71" s="59"/>
      <c r="I71" s="37"/>
      <c r="J71" s="38"/>
      <c r="K71" s="59"/>
      <c r="L71" s="39"/>
      <c r="M71" s="58"/>
      <c r="N71" s="5"/>
      <c r="O71" s="5"/>
      <c r="AG71" s="4">
        <v>0</v>
      </c>
    </row>
    <row r="72" spans="1:33" s="4" customFormat="1" ht="18.75" hidden="1" customHeight="1">
      <c r="A72" s="8" t="s">
        <v>64</v>
      </c>
      <c r="B72" s="8" t="s">
        <v>65</v>
      </c>
      <c r="C72" s="48"/>
      <c r="D72" s="87"/>
      <c r="E72" s="83"/>
      <c r="F72" s="85" t="str">
        <f>INDEX(PT_DIFFERENTIATION_VTAR,MATCH(A72,PT_DIFFERENTIATION_VTAR_ID,0))</f>
        <v>Тариф на подключение (технологическое присоединение) к централизованной системе горячего водоснабжения</v>
      </c>
      <c r="G72" s="52" t="str">
        <f>INDEX(PT_DIFFERENTIATION_NTAR,MATCH(B72,PT_DIFFERENTIATION_NTAR_ID,0))</f>
        <v/>
      </c>
      <c r="H72" s="53"/>
      <c r="I72" s="54"/>
      <c r="J72" s="55"/>
      <c r="K72" s="56"/>
      <c r="L72" s="53" t="s">
        <v>24</v>
      </c>
      <c r="M72" s="58"/>
      <c r="N72" s="5"/>
      <c r="O72" s="5"/>
      <c r="AG72" s="4">
        <v>0</v>
      </c>
    </row>
    <row r="73" spans="1:33" s="4" customFormat="1" ht="18.75" hidden="1" customHeight="1">
      <c r="A73" s="8"/>
      <c r="B73" s="8"/>
      <c r="C73" s="48" t="s">
        <v>25</v>
      </c>
      <c r="D73" s="87"/>
      <c r="E73" s="83"/>
      <c r="F73" s="85"/>
      <c r="G73" s="52"/>
      <c r="H73" s="59"/>
      <c r="I73" s="37" t="s">
        <v>26</v>
      </c>
      <c r="J73" s="38"/>
      <c r="K73" s="59"/>
      <c r="L73" s="39"/>
      <c r="M73" s="58"/>
      <c r="N73" s="5"/>
      <c r="O73" s="5"/>
      <c r="AG73" s="4">
        <v>0</v>
      </c>
    </row>
    <row r="74" spans="1:33" s="4" customFormat="1" ht="0.75" hidden="1" customHeight="1">
      <c r="A74" s="8"/>
      <c r="B74" s="8"/>
      <c r="C74" s="48" t="s">
        <v>33</v>
      </c>
      <c r="D74" s="87"/>
      <c r="E74" s="83"/>
      <c r="F74" s="85"/>
      <c r="G74" s="86"/>
      <c r="H74" s="59"/>
      <c r="I74" s="37"/>
      <c r="J74" s="38"/>
      <c r="K74" s="59"/>
      <c r="L74" s="39"/>
      <c r="M74" s="58"/>
      <c r="N74" s="5"/>
      <c r="O74" s="5"/>
      <c r="AG74" s="4">
        <v>0</v>
      </c>
    </row>
    <row r="75" spans="1:33" s="4" customFormat="1" ht="26.25" customHeight="1">
      <c r="A75" s="8" t="s">
        <v>66</v>
      </c>
      <c r="B75" s="8" t="s">
        <v>67</v>
      </c>
      <c r="C75" s="48"/>
      <c r="D75" s="87"/>
      <c r="E75" s="83"/>
      <c r="F75" s="85" t="str">
        <f>INDEX(PT_DIFFERENTIATION_VTAR,MATCH(A75,PT_DIFFERENTIATION_VTAR_ID,0))</f>
        <v>Тариф на водоотведение</v>
      </c>
      <c r="G75" s="52" t="str">
        <f>INDEX(PT_DIFFERENTIATION_NTAR,MATCH(B75,PT_DIFFERENTIATION_NTAR_ID,0))</f>
        <v xml:space="preserve">Тариф на водоотведение
</v>
      </c>
      <c r="H75" s="53"/>
      <c r="I75" s="54">
        <v>45658</v>
      </c>
      <c r="J75" s="55">
        <v>51501</v>
      </c>
      <c r="K75" s="56" t="s">
        <v>68</v>
      </c>
      <c r="L75" s="53" t="s">
        <v>24</v>
      </c>
      <c r="M75" s="58"/>
      <c r="N75" s="5"/>
      <c r="O75" s="5"/>
      <c r="AG75" s="4">
        <v>0</v>
      </c>
    </row>
    <row r="76" spans="1:33" s="4" customFormat="1" ht="18.75" customHeight="1">
      <c r="A76" s="8"/>
      <c r="B76" s="8"/>
      <c r="C76" s="48" t="s">
        <v>25</v>
      </c>
      <c r="D76" s="87"/>
      <c r="E76" s="83"/>
      <c r="F76" s="85"/>
      <c r="G76" s="52"/>
      <c r="H76" s="59"/>
      <c r="I76" s="37" t="s">
        <v>26</v>
      </c>
      <c r="J76" s="38"/>
      <c r="K76" s="59"/>
      <c r="L76" s="39"/>
      <c r="M76" s="58"/>
      <c r="N76" s="5"/>
      <c r="O76" s="5"/>
      <c r="AG76" s="4">
        <v>0</v>
      </c>
    </row>
    <row r="77" spans="1:33" s="4" customFormat="1" ht="0.75" customHeight="1">
      <c r="A77" s="8"/>
      <c r="B77" s="8"/>
      <c r="C77" s="48" t="s">
        <v>33</v>
      </c>
      <c r="D77" s="87"/>
      <c r="E77" s="83"/>
      <c r="F77" s="85"/>
      <c r="G77" s="86"/>
      <c r="H77" s="59"/>
      <c r="I77" s="37"/>
      <c r="J77" s="38"/>
      <c r="K77" s="59"/>
      <c r="L77" s="39"/>
      <c r="M77" s="58"/>
      <c r="N77" s="5"/>
      <c r="O77" s="5"/>
      <c r="AG77" s="4">
        <v>0</v>
      </c>
    </row>
    <row r="78" spans="1:33" s="4" customFormat="1" ht="18.75" hidden="1" customHeight="1">
      <c r="A78" s="8" t="s">
        <v>69</v>
      </c>
      <c r="B78" s="8" t="s">
        <v>70</v>
      </c>
      <c r="C78" s="48"/>
      <c r="D78" s="87"/>
      <c r="E78" s="83"/>
      <c r="F78" s="85" t="str">
        <f>INDEX(PT_DIFFERENTIATION_VTAR,MATCH(A78,PT_DIFFERENTIATION_VTAR_ID,0))</f>
        <v>Тариф на транспортировку сточных вод</v>
      </c>
      <c r="G78" s="52" t="str">
        <f>INDEX(PT_DIFFERENTIATION_NTAR,MATCH(B78,PT_DIFFERENTIATION_NTAR_ID,0))</f>
        <v/>
      </c>
      <c r="H78" s="53"/>
      <c r="I78" s="54"/>
      <c r="J78" s="55"/>
      <c r="K78" s="56"/>
      <c r="L78" s="53" t="s">
        <v>24</v>
      </c>
      <c r="M78" s="58"/>
      <c r="N78" s="5"/>
      <c r="O78" s="5"/>
      <c r="AG78" s="4">
        <v>0</v>
      </c>
    </row>
    <row r="79" spans="1:33" s="4" customFormat="1" ht="18.75" hidden="1" customHeight="1">
      <c r="A79" s="8"/>
      <c r="B79" s="8"/>
      <c r="C79" s="48" t="s">
        <v>25</v>
      </c>
      <c r="D79" s="87"/>
      <c r="E79" s="83"/>
      <c r="F79" s="85"/>
      <c r="G79" s="52"/>
      <c r="H79" s="59"/>
      <c r="I79" s="37" t="s">
        <v>26</v>
      </c>
      <c r="J79" s="38"/>
      <c r="K79" s="59"/>
      <c r="L79" s="39"/>
      <c r="M79" s="58"/>
      <c r="N79" s="5"/>
      <c r="O79" s="5"/>
      <c r="AG79" s="4">
        <v>0</v>
      </c>
    </row>
    <row r="80" spans="1:33" s="4" customFormat="1" ht="0.75" hidden="1" customHeight="1">
      <c r="A80" s="8"/>
      <c r="B80" s="8"/>
      <c r="C80" s="48" t="s">
        <v>33</v>
      </c>
      <c r="D80" s="87"/>
      <c r="E80" s="83"/>
      <c r="F80" s="85"/>
      <c r="G80" s="86"/>
      <c r="H80" s="59"/>
      <c r="I80" s="37"/>
      <c r="J80" s="38"/>
      <c r="K80" s="59"/>
      <c r="L80" s="39"/>
      <c r="M80" s="58"/>
      <c r="N80" s="5"/>
      <c r="O80" s="5"/>
      <c r="AG80" s="4">
        <v>0</v>
      </c>
    </row>
    <row r="81" spans="1:33" s="4" customFormat="1" ht="21.6" customHeight="1">
      <c r="A81" s="8" t="s">
        <v>71</v>
      </c>
      <c r="B81" s="8" t="s">
        <v>72</v>
      </c>
      <c r="C81" s="48"/>
      <c r="D81" s="87"/>
      <c r="E81" s="83"/>
      <c r="F81" s="85" t="str">
        <f>INDEX(PT_DIFFERENTIATION_VTAR,MATCH(A81,PT_DIFFERENTIATION_VTAR_ID,0))</f>
        <v>Тариф на подключение (технологическое присоединение) к централизованной системе водоотведения</v>
      </c>
      <c r="G81" s="52" t="str">
        <f>INDEX(PT_DIFFERENTIATION_NTAR,MATCH(B81,PT_DIFFERENTIATION_NTAR_ID,0))</f>
        <v xml:space="preserve">Тариф на подключение (технологическое присоединение) к централизованной системе водоотведения
</v>
      </c>
      <c r="H81" s="53"/>
      <c r="I81" s="54">
        <v>43831</v>
      </c>
      <c r="J81" s="55">
        <v>47483</v>
      </c>
      <c r="K81" s="56" t="s">
        <v>73</v>
      </c>
      <c r="L81" s="53" t="s">
        <v>24</v>
      </c>
      <c r="M81" s="58"/>
      <c r="N81" s="5"/>
      <c r="O81" s="5"/>
      <c r="AG81" s="4">
        <v>0</v>
      </c>
    </row>
    <row r="82" spans="1:33" s="4" customFormat="1" ht="30.75" customHeight="1">
      <c r="A82" s="8"/>
      <c r="B82" s="8"/>
      <c r="C82" s="48" t="s">
        <v>25</v>
      </c>
      <c r="D82" s="87"/>
      <c r="E82" s="83"/>
      <c r="F82" s="85"/>
      <c r="G82" s="52"/>
      <c r="H82" s="59"/>
      <c r="I82" s="37" t="s">
        <v>26</v>
      </c>
      <c r="J82" s="38"/>
      <c r="K82" s="59"/>
      <c r="L82" s="39"/>
      <c r="M82" s="58"/>
      <c r="N82" s="5"/>
      <c r="O82" s="5"/>
      <c r="AG82" s="4">
        <v>0</v>
      </c>
    </row>
    <row r="83" spans="1:33" s="4" customFormat="1" ht="8.25" customHeight="1">
      <c r="A83" s="8"/>
      <c r="B83" s="8"/>
      <c r="C83" s="48" t="s">
        <v>33</v>
      </c>
      <c r="D83" s="87"/>
      <c r="E83" s="83"/>
      <c r="F83" s="85"/>
      <c r="G83" s="86"/>
      <c r="H83" s="59"/>
      <c r="I83" s="37"/>
      <c r="J83" s="38"/>
      <c r="K83" s="59"/>
      <c r="L83" s="39"/>
      <c r="M83" s="58"/>
      <c r="N83" s="5"/>
      <c r="O83" s="5"/>
      <c r="AG83" s="4">
        <v>1</v>
      </c>
    </row>
    <row r="84" spans="1:33" ht="19.899999999999999" customHeight="1">
      <c r="A84" s="8"/>
      <c r="B84" s="8"/>
      <c r="D84" s="14"/>
      <c r="E84" s="10" t="s">
        <v>11</v>
      </c>
      <c r="F84" s="80" t="str">
        <f>"Долгосрочные параметры регулирования (в случае если их установление предусмотрено выбранным методом регулирования тарифов в сфере "&amp;TEMPLATE_SPHERE_RUS&amp;")"</f>
        <v>Долгосрочные параметры регулирования (в случае если их установление предусмотрено выбранным методом регулирования тарифов в сфере водоотведения)</v>
      </c>
      <c r="G84" s="80"/>
      <c r="H84" s="80"/>
      <c r="I84" s="80"/>
      <c r="J84" s="80"/>
      <c r="K84" s="80"/>
      <c r="L84" s="80"/>
      <c r="M84" s="58"/>
      <c r="AG84" s="4">
        <v>19</v>
      </c>
    </row>
    <row r="85" spans="1:33" ht="35.65" customHeight="1">
      <c r="A85" s="8"/>
      <c r="B85" s="8"/>
      <c r="D85" s="14"/>
      <c r="E85" s="91"/>
      <c r="F85" s="29" t="s">
        <v>24</v>
      </c>
      <c r="G85" s="29" t="s">
        <v>24</v>
      </c>
      <c r="H85" s="74" t="s">
        <v>24</v>
      </c>
      <c r="I85" s="75"/>
      <c r="J85" s="29" t="s">
        <v>24</v>
      </c>
      <c r="K85" s="29" t="s">
        <v>24</v>
      </c>
      <c r="L85" s="31" t="s">
        <v>74</v>
      </c>
      <c r="M85" s="58"/>
      <c r="AG85" s="4">
        <v>34</v>
      </c>
    </row>
    <row r="86" spans="1:33" ht="19.899999999999999" customHeight="1">
      <c r="A86" s="8"/>
      <c r="B86" s="8"/>
      <c r="D86" s="14"/>
      <c r="E86" s="10" t="s">
        <v>14</v>
      </c>
      <c r="F86" s="80" t="s">
        <v>76</v>
      </c>
      <c r="G86" s="80"/>
      <c r="H86" s="80"/>
      <c r="I86" s="80"/>
      <c r="J86" s="80"/>
      <c r="K86" s="80"/>
      <c r="L86" s="80"/>
      <c r="M86" s="58"/>
      <c r="AG86" s="4">
        <v>19</v>
      </c>
    </row>
    <row r="87" spans="1:33" s="4" customFormat="1" ht="60.75" hidden="1" customHeight="1">
      <c r="A87" s="8" t="s">
        <v>22</v>
      </c>
      <c r="B87" s="8" t="s">
        <v>23</v>
      </c>
      <c r="C87" s="48"/>
      <c r="D87" s="87"/>
      <c r="E87" s="83"/>
      <c r="F87" s="85" t="str">
        <f>INDEX(PT_DIFFERENTIATION_VTAR,MATCH(A87,PT_DIFFERENTIATION_VTAR_ID,0))</f>
        <v>Тарифы на тепловую энергию (мощность), производимую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мегаватт и более</v>
      </c>
      <c r="G87" s="52" t="str">
        <f>INDEX(PT_DIFFERENTIATION_NTAR,MATCH(B87,PT_DIFFERENTIATION_NTAR_ID,0))</f>
        <v/>
      </c>
      <c r="H87" s="53"/>
      <c r="I87" s="54"/>
      <c r="J87" s="55"/>
      <c r="K87" s="60"/>
      <c r="L87" s="53" t="s">
        <v>24</v>
      </c>
      <c r="M87" s="58"/>
      <c r="N87" s="5"/>
      <c r="O87" s="5"/>
      <c r="AG87" s="4">
        <v>0</v>
      </c>
    </row>
    <row r="88" spans="1:33" s="4" customFormat="1" ht="18.75" hidden="1" customHeight="1">
      <c r="A88" s="8"/>
      <c r="B88" s="8"/>
      <c r="C88" s="48" t="s">
        <v>27</v>
      </c>
      <c r="D88" s="87"/>
      <c r="E88" s="83"/>
      <c r="F88" s="85"/>
      <c r="G88" s="52"/>
      <c r="H88" s="59"/>
      <c r="I88" s="37" t="s">
        <v>26</v>
      </c>
      <c r="J88" s="38"/>
      <c r="K88" s="59"/>
      <c r="L88" s="39"/>
      <c r="M88" s="58"/>
      <c r="N88" s="5"/>
      <c r="O88" s="5"/>
      <c r="AG88" s="4">
        <v>0</v>
      </c>
    </row>
    <row r="89" spans="1:33" s="4" customFormat="1" ht="0.75" hidden="1" customHeight="1">
      <c r="A89" s="8"/>
      <c r="B89" s="8"/>
      <c r="C89" s="48" t="s">
        <v>77</v>
      </c>
      <c r="D89" s="87"/>
      <c r="E89" s="83"/>
      <c r="F89" s="85"/>
      <c r="G89" s="86"/>
      <c r="H89" s="59"/>
      <c r="I89" s="37"/>
      <c r="J89" s="38"/>
      <c r="K89" s="59"/>
      <c r="L89" s="39"/>
      <c r="M89" s="58"/>
      <c r="N89" s="5"/>
      <c r="O89" s="5"/>
      <c r="AG89" s="4">
        <v>0</v>
      </c>
    </row>
    <row r="90" spans="1:33" s="4" customFormat="1" ht="45" hidden="1" customHeight="1">
      <c r="A90" s="8" t="s">
        <v>34</v>
      </c>
      <c r="B90" s="8" t="s">
        <v>35</v>
      </c>
      <c r="C90" s="48"/>
      <c r="D90" s="87"/>
      <c r="E90" s="83"/>
      <c r="F90" s="85" t="str">
        <f>INDEX(PT_DIFFERENTIATION_VTAR,MATCH(A90,PT_DIFFERENTIATION_VTAR_ID,0))</f>
        <v/>
      </c>
      <c r="G90" s="52" t="str">
        <f>INDEX(PT_DIFFERENTIATION_NTAR,MATCH(B90,PT_DIFFERENTIATION_NTAR_ID,0))</f>
        <v/>
      </c>
      <c r="H90" s="53"/>
      <c r="I90" s="54"/>
      <c r="J90" s="55"/>
      <c r="K90" s="60"/>
      <c r="L90" s="53" t="s">
        <v>24</v>
      </c>
      <c r="M90" s="58"/>
      <c r="N90" s="5"/>
      <c r="O90" s="5"/>
      <c r="AG90" s="4">
        <v>0</v>
      </c>
    </row>
    <row r="91" spans="1:33" s="4" customFormat="1" ht="18.75" hidden="1" customHeight="1">
      <c r="A91" s="8"/>
      <c r="B91" s="8"/>
      <c r="C91" s="48" t="s">
        <v>27</v>
      </c>
      <c r="D91" s="87"/>
      <c r="E91" s="83"/>
      <c r="F91" s="85"/>
      <c r="G91" s="52"/>
      <c r="H91" s="59"/>
      <c r="I91" s="37" t="s">
        <v>26</v>
      </c>
      <c r="J91" s="38"/>
      <c r="K91" s="59"/>
      <c r="L91" s="39"/>
      <c r="M91" s="58"/>
      <c r="N91" s="5"/>
      <c r="O91" s="5"/>
      <c r="AG91" s="4">
        <v>0</v>
      </c>
    </row>
    <row r="92" spans="1:33" s="4" customFormat="1" ht="0.75" hidden="1" customHeight="1">
      <c r="A92" s="8"/>
      <c r="B92" s="8"/>
      <c r="C92" s="48" t="s">
        <v>77</v>
      </c>
      <c r="D92" s="87"/>
      <c r="E92" s="83"/>
      <c r="F92" s="85"/>
      <c r="G92" s="86"/>
      <c r="H92" s="59"/>
      <c r="I92" s="37"/>
      <c r="J92" s="38"/>
      <c r="K92" s="59"/>
      <c r="L92" s="39"/>
      <c r="M92" s="58"/>
      <c r="N92" s="5"/>
      <c r="O92" s="5"/>
      <c r="AG92" s="4">
        <v>0</v>
      </c>
    </row>
    <row r="93" spans="1:33" s="4" customFormat="1" ht="45" hidden="1" customHeight="1">
      <c r="A93" s="8" t="s">
        <v>36</v>
      </c>
      <c r="B93" s="8" t="s">
        <v>37</v>
      </c>
      <c r="C93" s="48"/>
      <c r="D93" s="87"/>
      <c r="E93" s="83"/>
      <c r="F93" s="85" t="str">
        <f>INDEX(PT_DIFFERENTIATION_VTAR,MATCH(A93,PT_DIFFERENTIATION_VTAR_ID,0))</f>
        <v>Тарифы на теплоноситель, поставляемый теплоснабжающими организациями потребителям, другим теплоснабжающим организациям</v>
      </c>
      <c r="G93" s="52" t="str">
        <f>INDEX(PT_DIFFERENTIATION_NTAR,MATCH(B93,PT_DIFFERENTIATION_NTAR_ID,0))</f>
        <v/>
      </c>
      <c r="H93" s="53"/>
      <c r="I93" s="54"/>
      <c r="J93" s="55"/>
      <c r="K93" s="60"/>
      <c r="L93" s="53" t="s">
        <v>24</v>
      </c>
      <c r="M93" s="58"/>
      <c r="N93" s="5"/>
      <c r="O93" s="5"/>
      <c r="AG93" s="4">
        <v>0</v>
      </c>
    </row>
    <row r="94" spans="1:33" s="4" customFormat="1" ht="18.75" hidden="1" customHeight="1">
      <c r="A94" s="8"/>
      <c r="B94" s="8"/>
      <c r="C94" s="48" t="s">
        <v>27</v>
      </c>
      <c r="D94" s="87"/>
      <c r="E94" s="83"/>
      <c r="F94" s="85"/>
      <c r="G94" s="52"/>
      <c r="H94" s="59"/>
      <c r="I94" s="37" t="s">
        <v>26</v>
      </c>
      <c r="J94" s="38"/>
      <c r="K94" s="59"/>
      <c r="L94" s="39"/>
      <c r="M94" s="58"/>
      <c r="N94" s="5"/>
      <c r="O94" s="5"/>
      <c r="AG94" s="4">
        <v>0</v>
      </c>
    </row>
    <row r="95" spans="1:33" s="4" customFormat="1" ht="0.75" hidden="1" customHeight="1">
      <c r="A95" s="8"/>
      <c r="B95" s="8"/>
      <c r="C95" s="48" t="s">
        <v>77</v>
      </c>
      <c r="D95" s="87"/>
      <c r="E95" s="83"/>
      <c r="F95" s="85"/>
      <c r="G95" s="86"/>
      <c r="H95" s="59"/>
      <c r="I95" s="37"/>
      <c r="J95" s="38"/>
      <c r="K95" s="59"/>
      <c r="L95" s="39"/>
      <c r="M95" s="58"/>
      <c r="N95" s="5"/>
      <c r="O95" s="5"/>
      <c r="AG95" s="4">
        <v>0</v>
      </c>
    </row>
    <row r="96" spans="1:33" s="4" customFormat="1" ht="45" hidden="1" customHeight="1">
      <c r="A96" s="8" t="s">
        <v>38</v>
      </c>
      <c r="B96" s="8" t="s">
        <v>39</v>
      </c>
      <c r="C96" s="48"/>
      <c r="D96" s="87"/>
      <c r="E96" s="83"/>
      <c r="F96" s="85" t="str">
        <f>INDEX(PT_DIFFERENTIATION_VTAR,MATCH(A96,PT_DIFFERENTIATION_VTAR_ID,0))</f>
        <v>Тарифы на горячую воду, поставляемую теплоснабжающими организациями потребителям, другим теплоснабжающим организациям с использованием открытых систем теплоснабжения (горячего водоснабжения)</v>
      </c>
      <c r="G96" s="52" t="str">
        <f>INDEX(PT_DIFFERENTIATION_NTAR,MATCH(B96,PT_DIFFERENTIATION_NTAR_ID,0))</f>
        <v/>
      </c>
      <c r="H96" s="53"/>
      <c r="I96" s="54"/>
      <c r="J96" s="55"/>
      <c r="K96" s="60"/>
      <c r="L96" s="53" t="s">
        <v>24</v>
      </c>
      <c r="M96" s="58"/>
      <c r="N96" s="5"/>
      <c r="O96" s="5"/>
      <c r="AG96" s="4">
        <v>0</v>
      </c>
    </row>
    <row r="97" spans="1:33" s="4" customFormat="1" ht="18.75" hidden="1" customHeight="1">
      <c r="A97" s="8"/>
      <c r="B97" s="8"/>
      <c r="C97" s="48" t="s">
        <v>27</v>
      </c>
      <c r="D97" s="87"/>
      <c r="E97" s="83"/>
      <c r="F97" s="85"/>
      <c r="G97" s="52"/>
      <c r="H97" s="59"/>
      <c r="I97" s="37" t="s">
        <v>26</v>
      </c>
      <c r="J97" s="38"/>
      <c r="K97" s="59"/>
      <c r="L97" s="39"/>
      <c r="M97" s="58"/>
      <c r="N97" s="5"/>
      <c r="O97" s="5"/>
      <c r="AG97" s="4">
        <v>0</v>
      </c>
    </row>
    <row r="98" spans="1:33" s="4" customFormat="1" ht="0.75" hidden="1" customHeight="1">
      <c r="A98" s="8"/>
      <c r="B98" s="8"/>
      <c r="C98" s="48" t="s">
        <v>77</v>
      </c>
      <c r="D98" s="87"/>
      <c r="E98" s="83"/>
      <c r="F98" s="85"/>
      <c r="G98" s="86"/>
      <c r="H98" s="59"/>
      <c r="I98" s="37"/>
      <c r="J98" s="38"/>
      <c r="K98" s="59"/>
      <c r="L98" s="39"/>
      <c r="M98" s="58"/>
      <c r="N98" s="5"/>
      <c r="O98" s="5"/>
      <c r="AG98" s="4">
        <v>0</v>
      </c>
    </row>
    <row r="99" spans="1:33" s="4" customFormat="1" ht="18.75" hidden="1" customHeight="1">
      <c r="A99" s="8" t="s">
        <v>40</v>
      </c>
      <c r="B99" s="8" t="s">
        <v>41</v>
      </c>
      <c r="C99" s="48"/>
      <c r="D99" s="87"/>
      <c r="E99" s="83"/>
      <c r="F99" s="85" t="str">
        <f>INDEX(PT_DIFFERENTIATION_VTAR,MATCH(A99,PT_DIFFERENTIATION_VTAR_ID,0))</f>
        <v>Тарифы на услуги по передаче тепловой энергии</v>
      </c>
      <c r="G99" s="52" t="str">
        <f>INDEX(PT_DIFFERENTIATION_NTAR,MATCH(B99,PT_DIFFERENTIATION_NTAR_ID,0))</f>
        <v/>
      </c>
      <c r="H99" s="53"/>
      <c r="I99" s="54"/>
      <c r="J99" s="55"/>
      <c r="K99" s="60"/>
      <c r="L99" s="53" t="s">
        <v>24</v>
      </c>
      <c r="M99" s="58"/>
      <c r="N99" s="5"/>
      <c r="O99" s="5"/>
      <c r="AG99" s="4">
        <v>0</v>
      </c>
    </row>
    <row r="100" spans="1:33" s="4" customFormat="1" ht="18.75" hidden="1" customHeight="1">
      <c r="A100" s="8"/>
      <c r="B100" s="8"/>
      <c r="C100" s="48" t="s">
        <v>27</v>
      </c>
      <c r="D100" s="87"/>
      <c r="E100" s="83"/>
      <c r="F100" s="85"/>
      <c r="G100" s="52"/>
      <c r="H100" s="59"/>
      <c r="I100" s="37" t="s">
        <v>26</v>
      </c>
      <c r="J100" s="38"/>
      <c r="K100" s="59"/>
      <c r="L100" s="39"/>
      <c r="M100" s="58"/>
      <c r="N100" s="5"/>
      <c r="O100" s="5"/>
      <c r="AG100" s="4">
        <v>0</v>
      </c>
    </row>
    <row r="101" spans="1:33" s="4" customFormat="1" ht="0.75" hidden="1" customHeight="1">
      <c r="A101" s="8"/>
      <c r="B101" s="8"/>
      <c r="C101" s="48" t="s">
        <v>77</v>
      </c>
      <c r="D101" s="87"/>
      <c r="E101" s="83"/>
      <c r="F101" s="85"/>
      <c r="G101" s="86"/>
      <c r="H101" s="59"/>
      <c r="I101" s="37"/>
      <c r="J101" s="38"/>
      <c r="K101" s="59"/>
      <c r="L101" s="39"/>
      <c r="M101" s="58"/>
      <c r="N101" s="5"/>
      <c r="O101" s="5"/>
      <c r="AG101" s="4">
        <v>0</v>
      </c>
    </row>
    <row r="102" spans="1:33" s="4" customFormat="1" ht="18.75" hidden="1" customHeight="1">
      <c r="A102" s="8" t="s">
        <v>42</v>
      </c>
      <c r="B102" s="8" t="s">
        <v>43</v>
      </c>
      <c r="C102" s="48"/>
      <c r="D102" s="87"/>
      <c r="E102" s="83"/>
      <c r="F102" s="85" t="str">
        <f>INDEX(PT_DIFFERENTIATION_VTAR,MATCH(A102,PT_DIFFERENTIATION_VTAR_ID,0))</f>
        <v>Тарифы на услуги по передаче теплоносителя</v>
      </c>
      <c r="G102" s="52" t="str">
        <f>INDEX(PT_DIFFERENTIATION_NTAR,MATCH(B102,PT_DIFFERENTIATION_NTAR_ID,0))</f>
        <v/>
      </c>
      <c r="H102" s="53"/>
      <c r="I102" s="54"/>
      <c r="J102" s="55"/>
      <c r="K102" s="60"/>
      <c r="L102" s="53" t="s">
        <v>24</v>
      </c>
      <c r="M102" s="58"/>
      <c r="N102" s="5"/>
      <c r="O102" s="5"/>
      <c r="AG102" s="4">
        <v>0</v>
      </c>
    </row>
    <row r="103" spans="1:33" s="4" customFormat="1" ht="18.75" hidden="1" customHeight="1">
      <c r="A103" s="8"/>
      <c r="B103" s="8"/>
      <c r="C103" s="48" t="s">
        <v>27</v>
      </c>
      <c r="D103" s="87"/>
      <c r="E103" s="83"/>
      <c r="F103" s="85"/>
      <c r="G103" s="52"/>
      <c r="H103" s="59"/>
      <c r="I103" s="37" t="s">
        <v>26</v>
      </c>
      <c r="J103" s="38"/>
      <c r="K103" s="59"/>
      <c r="L103" s="39"/>
      <c r="M103" s="58"/>
      <c r="N103" s="5"/>
      <c r="O103" s="5"/>
      <c r="AG103" s="4">
        <v>0</v>
      </c>
    </row>
    <row r="104" spans="1:33" s="4" customFormat="1" ht="0.75" hidden="1" customHeight="1">
      <c r="A104" s="8"/>
      <c r="B104" s="8"/>
      <c r="C104" s="48" t="s">
        <v>77</v>
      </c>
      <c r="D104" s="87"/>
      <c r="E104" s="83"/>
      <c r="F104" s="85"/>
      <c r="G104" s="86"/>
      <c r="H104" s="59"/>
      <c r="I104" s="37"/>
      <c r="J104" s="38"/>
      <c r="K104" s="59"/>
      <c r="L104" s="39"/>
      <c r="M104" s="58"/>
      <c r="N104" s="5"/>
      <c r="O104" s="5"/>
      <c r="AG104" s="4">
        <v>0</v>
      </c>
    </row>
    <row r="105" spans="1:33" s="4" customFormat="1" ht="18.75" hidden="1" customHeight="1">
      <c r="A105" s="8" t="s">
        <v>44</v>
      </c>
      <c r="B105" s="8" t="s">
        <v>45</v>
      </c>
      <c r="C105" s="48"/>
      <c r="D105" s="87"/>
      <c r="E105" s="83"/>
      <c r="F105" s="85" t="str">
        <f>INDEX(PT_DIFFERENTIATION_VTAR,MATCH(A105,PT_DIFFERENTIATION_VTAR_ID,0))</f>
        <v>Плата за услуги по поддержанию резервной тепловой мощности при отсутствии потребления тепловой энергии</v>
      </c>
      <c r="G105" s="52" t="str">
        <f>INDEX(PT_DIFFERENTIATION_NTAR,MATCH(B105,PT_DIFFERENTIATION_NTAR_ID,0))</f>
        <v/>
      </c>
      <c r="H105" s="53"/>
      <c r="I105" s="54"/>
      <c r="J105" s="55"/>
      <c r="K105" s="60"/>
      <c r="L105" s="53" t="s">
        <v>24</v>
      </c>
      <c r="M105" s="58"/>
      <c r="N105" s="5"/>
      <c r="O105" s="5"/>
      <c r="AG105" s="4">
        <v>0</v>
      </c>
    </row>
    <row r="106" spans="1:33" s="4" customFormat="1" ht="18.75" hidden="1" customHeight="1">
      <c r="A106" s="8"/>
      <c r="B106" s="8"/>
      <c r="C106" s="48" t="s">
        <v>27</v>
      </c>
      <c r="D106" s="87"/>
      <c r="E106" s="83"/>
      <c r="F106" s="85"/>
      <c r="G106" s="52"/>
      <c r="H106" s="59"/>
      <c r="I106" s="37" t="s">
        <v>26</v>
      </c>
      <c r="J106" s="38"/>
      <c r="K106" s="59"/>
      <c r="L106" s="39"/>
      <c r="M106" s="58"/>
      <c r="N106" s="5"/>
      <c r="O106" s="5"/>
      <c r="AG106" s="4">
        <v>0</v>
      </c>
    </row>
    <row r="107" spans="1:33" s="4" customFormat="1" ht="0.75" hidden="1" customHeight="1">
      <c r="A107" s="8"/>
      <c r="B107" s="8"/>
      <c r="C107" s="48" t="s">
        <v>77</v>
      </c>
      <c r="D107" s="87"/>
      <c r="E107" s="83"/>
      <c r="F107" s="85"/>
      <c r="G107" s="86"/>
      <c r="H107" s="59"/>
      <c r="I107" s="37"/>
      <c r="J107" s="38"/>
      <c r="K107" s="59"/>
      <c r="L107" s="39"/>
      <c r="M107" s="58"/>
      <c r="N107" s="5"/>
      <c r="O107" s="5"/>
      <c r="AG107" s="4">
        <v>0</v>
      </c>
    </row>
    <row r="108" spans="1:33" s="4" customFormat="1" ht="18.75" hidden="1" customHeight="1">
      <c r="A108" s="8" t="s">
        <v>46</v>
      </c>
      <c r="B108" s="8" t="s">
        <v>47</v>
      </c>
      <c r="C108" s="48"/>
      <c r="D108" s="87"/>
      <c r="E108" s="83"/>
      <c r="F108" s="85" t="str">
        <f>INDEX(PT_DIFFERENTIATION_VTAR,MATCH(A108,PT_DIFFERENTIATION_VTAR_ID,0))</f>
        <v>Плата за подключение (технологическое присоединение) к системе теплоснабжения</v>
      </c>
      <c r="G108" s="52" t="str">
        <f>INDEX(PT_DIFFERENTIATION_NTAR,MATCH(B108,PT_DIFFERENTIATION_NTAR_ID,0))</f>
        <v/>
      </c>
      <c r="H108" s="53"/>
      <c r="I108" s="54"/>
      <c r="J108" s="55"/>
      <c r="K108" s="60"/>
      <c r="L108" s="53" t="s">
        <v>24</v>
      </c>
      <c r="M108" s="58"/>
      <c r="N108" s="5"/>
      <c r="O108" s="5"/>
      <c r="AG108" s="4">
        <v>0</v>
      </c>
    </row>
    <row r="109" spans="1:33" s="4" customFormat="1" ht="18.75" hidden="1" customHeight="1">
      <c r="A109" s="8"/>
      <c r="B109" s="8"/>
      <c r="C109" s="48" t="s">
        <v>27</v>
      </c>
      <c r="D109" s="87"/>
      <c r="E109" s="83"/>
      <c r="F109" s="85"/>
      <c r="G109" s="52"/>
      <c r="H109" s="59"/>
      <c r="I109" s="37" t="s">
        <v>26</v>
      </c>
      <c r="J109" s="38"/>
      <c r="K109" s="59"/>
      <c r="L109" s="39"/>
      <c r="M109" s="58"/>
      <c r="N109" s="5"/>
      <c r="O109" s="5"/>
      <c r="AG109" s="4">
        <v>0</v>
      </c>
    </row>
    <row r="110" spans="1:33" s="4" customFormat="1" ht="0.75" hidden="1" customHeight="1">
      <c r="A110" s="8"/>
      <c r="B110" s="8"/>
      <c r="C110" s="48" t="s">
        <v>77</v>
      </c>
      <c r="D110" s="87"/>
      <c r="E110" s="83"/>
      <c r="F110" s="85"/>
      <c r="G110" s="86"/>
      <c r="H110" s="59"/>
      <c r="I110" s="37"/>
      <c r="J110" s="38"/>
      <c r="K110" s="59"/>
      <c r="L110" s="39"/>
      <c r="M110" s="58"/>
      <c r="N110" s="5"/>
      <c r="O110" s="5"/>
      <c r="AG110" s="4">
        <v>0</v>
      </c>
    </row>
    <row r="111" spans="1:33" s="4" customFormat="1" ht="18.75" hidden="1" customHeight="1">
      <c r="A111" s="8" t="s">
        <v>48</v>
      </c>
      <c r="B111" s="8" t="s">
        <v>49</v>
      </c>
      <c r="C111" s="48"/>
      <c r="D111" s="87"/>
      <c r="E111" s="83"/>
      <c r="F111" s="85" t="str">
        <f>INDEX(PT_DIFFERENTIATION_VTAR,MATCH(A111,PT_DIFFERENTIATION_VTAR_ID,0))</f>
        <v>Плата за подключение (технологическое присоединение) к системе теплоснабжения (индивидуальная)</v>
      </c>
      <c r="G111" s="52" t="str">
        <f>INDEX(PT_DIFFERENTIATION_NTAR,MATCH(B111,PT_DIFFERENTIATION_NTAR_ID,0))</f>
        <v/>
      </c>
      <c r="H111" s="53"/>
      <c r="I111" s="54"/>
      <c r="J111" s="55"/>
      <c r="K111" s="60"/>
      <c r="L111" s="53" t="s">
        <v>24</v>
      </c>
      <c r="M111" s="58"/>
      <c r="N111" s="5"/>
      <c r="O111" s="5"/>
      <c r="AG111" s="4">
        <v>0</v>
      </c>
    </row>
    <row r="112" spans="1:33" s="4" customFormat="1" ht="18.75" hidden="1" customHeight="1">
      <c r="A112" s="8"/>
      <c r="B112" s="8"/>
      <c r="C112" s="48" t="s">
        <v>27</v>
      </c>
      <c r="D112" s="87"/>
      <c r="E112" s="83"/>
      <c r="F112" s="85"/>
      <c r="G112" s="52"/>
      <c r="H112" s="59"/>
      <c r="I112" s="37" t="s">
        <v>26</v>
      </c>
      <c r="J112" s="38"/>
      <c r="K112" s="59"/>
      <c r="L112" s="39"/>
      <c r="M112" s="58"/>
      <c r="N112" s="5"/>
      <c r="O112" s="5"/>
      <c r="AG112" s="4">
        <v>0</v>
      </c>
    </row>
    <row r="113" spans="1:33" s="4" customFormat="1" ht="0.75" hidden="1" customHeight="1">
      <c r="A113" s="8"/>
      <c r="B113" s="8"/>
      <c r="C113" s="48" t="s">
        <v>77</v>
      </c>
      <c r="D113" s="87"/>
      <c r="E113" s="83"/>
      <c r="F113" s="85"/>
      <c r="G113" s="86"/>
      <c r="H113" s="59"/>
      <c r="I113" s="37"/>
      <c r="J113" s="38"/>
      <c r="K113" s="59"/>
      <c r="L113" s="39"/>
      <c r="M113" s="58"/>
      <c r="N113" s="5"/>
      <c r="O113" s="5"/>
      <c r="AG113" s="4">
        <v>0</v>
      </c>
    </row>
    <row r="114" spans="1:33" s="4" customFormat="1" ht="18.75" hidden="1" customHeight="1">
      <c r="A114" s="8" t="s">
        <v>50</v>
      </c>
      <c r="B114" s="8" t="s">
        <v>51</v>
      </c>
      <c r="C114" s="48"/>
      <c r="D114" s="87"/>
      <c r="E114" s="83"/>
      <c r="F114" s="85" t="str">
        <f>INDEX(PT_DIFFERENTIATION_VTAR,MATCH(A114,PT_DIFFERENTIATION_VTAR_ID,0))</f>
        <v>Тариф на питьевую воду (питьевое водоснабжение)</v>
      </c>
      <c r="G114" s="52" t="str">
        <f>INDEX(PT_DIFFERENTIATION_NTAR,MATCH(B114,PT_DIFFERENTIATION_NTAR_ID,0))</f>
        <v/>
      </c>
      <c r="H114" s="53"/>
      <c r="I114" s="54"/>
      <c r="J114" s="55"/>
      <c r="K114" s="60"/>
      <c r="L114" s="53" t="s">
        <v>24</v>
      </c>
      <c r="M114" s="58"/>
      <c r="N114" s="5"/>
      <c r="O114" s="5"/>
      <c r="AG114" s="4">
        <v>0</v>
      </c>
    </row>
    <row r="115" spans="1:33" s="4" customFormat="1" ht="18.75" hidden="1" customHeight="1">
      <c r="A115" s="8"/>
      <c r="B115" s="8"/>
      <c r="C115" s="48" t="s">
        <v>27</v>
      </c>
      <c r="D115" s="87"/>
      <c r="E115" s="83"/>
      <c r="F115" s="85"/>
      <c r="G115" s="52"/>
      <c r="H115" s="59"/>
      <c r="I115" s="37" t="s">
        <v>26</v>
      </c>
      <c r="J115" s="38"/>
      <c r="K115" s="59"/>
      <c r="L115" s="39"/>
      <c r="M115" s="58"/>
      <c r="N115" s="5"/>
      <c r="O115" s="5"/>
      <c r="AG115" s="4">
        <v>0</v>
      </c>
    </row>
    <row r="116" spans="1:33" s="4" customFormat="1" ht="0.75" hidden="1" customHeight="1">
      <c r="A116" s="8"/>
      <c r="B116" s="8"/>
      <c r="C116" s="48" t="s">
        <v>77</v>
      </c>
      <c r="D116" s="87"/>
      <c r="E116" s="83"/>
      <c r="F116" s="85"/>
      <c r="G116" s="86"/>
      <c r="H116" s="59"/>
      <c r="I116" s="37"/>
      <c r="J116" s="38"/>
      <c r="K116" s="59"/>
      <c r="L116" s="39"/>
      <c r="M116" s="58"/>
      <c r="N116" s="5"/>
      <c r="O116" s="5"/>
      <c r="AG116" s="4">
        <v>0</v>
      </c>
    </row>
    <row r="117" spans="1:33" s="4" customFormat="1" ht="18.75" hidden="1" customHeight="1">
      <c r="A117" s="8" t="s">
        <v>52</v>
      </c>
      <c r="B117" s="8" t="s">
        <v>53</v>
      </c>
      <c r="C117" s="48"/>
      <c r="D117" s="87"/>
      <c r="E117" s="83"/>
      <c r="F117" s="85" t="str">
        <f>INDEX(PT_DIFFERENTIATION_VTAR,MATCH(A117,PT_DIFFERENTIATION_VTAR_ID,0))</f>
        <v>Тариф на техническую воду</v>
      </c>
      <c r="G117" s="52" t="str">
        <f>INDEX(PT_DIFFERENTIATION_NTAR,MATCH(B117,PT_DIFFERENTIATION_NTAR_ID,0))</f>
        <v/>
      </c>
      <c r="H117" s="53"/>
      <c r="I117" s="54"/>
      <c r="J117" s="55"/>
      <c r="K117" s="60"/>
      <c r="L117" s="53" t="s">
        <v>24</v>
      </c>
      <c r="M117" s="58"/>
      <c r="N117" s="5"/>
      <c r="O117" s="5"/>
      <c r="AG117" s="4">
        <v>0</v>
      </c>
    </row>
    <row r="118" spans="1:33" s="4" customFormat="1" ht="18.75" hidden="1" customHeight="1">
      <c r="A118" s="8"/>
      <c r="B118" s="8"/>
      <c r="C118" s="48" t="s">
        <v>27</v>
      </c>
      <c r="D118" s="87"/>
      <c r="E118" s="83"/>
      <c r="F118" s="85"/>
      <c r="G118" s="52"/>
      <c r="H118" s="59"/>
      <c r="I118" s="37" t="s">
        <v>26</v>
      </c>
      <c r="J118" s="38"/>
      <c r="K118" s="59"/>
      <c r="L118" s="39"/>
      <c r="M118" s="58"/>
      <c r="N118" s="5"/>
      <c r="O118" s="5"/>
      <c r="AG118" s="4">
        <v>0</v>
      </c>
    </row>
    <row r="119" spans="1:33" s="4" customFormat="1" ht="0.75" hidden="1" customHeight="1">
      <c r="A119" s="8"/>
      <c r="B119" s="8"/>
      <c r="C119" s="48" t="s">
        <v>77</v>
      </c>
      <c r="D119" s="87"/>
      <c r="E119" s="83"/>
      <c r="F119" s="85"/>
      <c r="G119" s="86"/>
      <c r="H119" s="59"/>
      <c r="I119" s="37"/>
      <c r="J119" s="38"/>
      <c r="K119" s="59"/>
      <c r="L119" s="39"/>
      <c r="M119" s="58"/>
      <c r="N119" s="5"/>
      <c r="O119" s="5"/>
      <c r="AG119" s="4">
        <v>0</v>
      </c>
    </row>
    <row r="120" spans="1:33" s="4" customFormat="1" ht="18.75" hidden="1" customHeight="1">
      <c r="A120" s="8" t="s">
        <v>54</v>
      </c>
      <c r="B120" s="8" t="s">
        <v>55</v>
      </c>
      <c r="C120" s="48"/>
      <c r="D120" s="87"/>
      <c r="E120" s="83"/>
      <c r="F120" s="85" t="str">
        <f>INDEX(PT_DIFFERENTIATION_VTAR,MATCH(A120,PT_DIFFERENTIATION_VTAR_ID,0))</f>
        <v>Тариф на транспортировку воды</v>
      </c>
      <c r="G120" s="52" t="str">
        <f>INDEX(PT_DIFFERENTIATION_NTAR,MATCH(B120,PT_DIFFERENTIATION_NTAR_ID,0))</f>
        <v/>
      </c>
      <c r="H120" s="53"/>
      <c r="I120" s="54"/>
      <c r="J120" s="55"/>
      <c r="K120" s="60"/>
      <c r="L120" s="53" t="s">
        <v>24</v>
      </c>
      <c r="M120" s="58"/>
      <c r="N120" s="5"/>
      <c r="O120" s="5"/>
      <c r="AG120" s="4">
        <v>0</v>
      </c>
    </row>
    <row r="121" spans="1:33" s="4" customFormat="1" ht="18.75" hidden="1" customHeight="1">
      <c r="A121" s="8"/>
      <c r="B121" s="8"/>
      <c r="C121" s="48" t="s">
        <v>27</v>
      </c>
      <c r="D121" s="87"/>
      <c r="E121" s="83"/>
      <c r="F121" s="85"/>
      <c r="G121" s="52"/>
      <c r="H121" s="59"/>
      <c r="I121" s="37" t="s">
        <v>26</v>
      </c>
      <c r="J121" s="38"/>
      <c r="K121" s="59"/>
      <c r="L121" s="39"/>
      <c r="M121" s="58"/>
      <c r="N121" s="5"/>
      <c r="O121" s="5"/>
      <c r="AG121" s="4">
        <v>0</v>
      </c>
    </row>
    <row r="122" spans="1:33" s="4" customFormat="1" ht="0.75" hidden="1" customHeight="1">
      <c r="A122" s="8"/>
      <c r="B122" s="8"/>
      <c r="C122" s="48" t="s">
        <v>77</v>
      </c>
      <c r="D122" s="87"/>
      <c r="E122" s="83"/>
      <c r="F122" s="85"/>
      <c r="G122" s="86"/>
      <c r="H122" s="59"/>
      <c r="I122" s="37"/>
      <c r="J122" s="38"/>
      <c r="K122" s="59"/>
      <c r="L122" s="39"/>
      <c r="M122" s="58"/>
      <c r="N122" s="5"/>
      <c r="O122" s="5"/>
      <c r="AG122" s="4">
        <v>0</v>
      </c>
    </row>
    <row r="123" spans="1:33" s="4" customFormat="1" ht="18.75" hidden="1" customHeight="1">
      <c r="A123" s="8" t="s">
        <v>56</v>
      </c>
      <c r="B123" s="8" t="s">
        <v>57</v>
      </c>
      <c r="C123" s="48"/>
      <c r="D123" s="87"/>
      <c r="E123" s="83"/>
      <c r="F123" s="85" t="str">
        <f>INDEX(PT_DIFFERENTIATION_VTAR,MATCH(A123,PT_DIFFERENTIATION_VTAR_ID,0))</f>
        <v>Тариф на подвоз воды</v>
      </c>
      <c r="G123" s="52" t="str">
        <f>INDEX(PT_DIFFERENTIATION_NTAR,MATCH(B123,PT_DIFFERENTIATION_NTAR_ID,0))</f>
        <v/>
      </c>
      <c r="H123" s="53"/>
      <c r="I123" s="54"/>
      <c r="J123" s="55"/>
      <c r="K123" s="60"/>
      <c r="L123" s="53" t="s">
        <v>24</v>
      </c>
      <c r="M123" s="58"/>
      <c r="N123" s="5"/>
      <c r="O123" s="5"/>
      <c r="AG123" s="4">
        <v>0</v>
      </c>
    </row>
    <row r="124" spans="1:33" s="4" customFormat="1" ht="18.75" hidden="1" customHeight="1">
      <c r="A124" s="8"/>
      <c r="B124" s="8"/>
      <c r="C124" s="48" t="s">
        <v>27</v>
      </c>
      <c r="D124" s="87"/>
      <c r="E124" s="83"/>
      <c r="F124" s="85"/>
      <c r="G124" s="52"/>
      <c r="H124" s="59"/>
      <c r="I124" s="37" t="s">
        <v>26</v>
      </c>
      <c r="J124" s="38"/>
      <c r="K124" s="59"/>
      <c r="L124" s="39"/>
      <c r="M124" s="58"/>
      <c r="N124" s="5"/>
      <c r="O124" s="5"/>
      <c r="AG124" s="4">
        <v>0</v>
      </c>
    </row>
    <row r="125" spans="1:33" s="4" customFormat="1" ht="0.75" hidden="1" customHeight="1">
      <c r="A125" s="8"/>
      <c r="B125" s="8"/>
      <c r="C125" s="48" t="s">
        <v>77</v>
      </c>
      <c r="D125" s="87"/>
      <c r="E125" s="83"/>
      <c r="F125" s="85"/>
      <c r="G125" s="86"/>
      <c r="H125" s="59"/>
      <c r="I125" s="37"/>
      <c r="J125" s="38"/>
      <c r="K125" s="59"/>
      <c r="L125" s="39"/>
      <c r="M125" s="58"/>
      <c r="N125" s="5"/>
      <c r="O125" s="5"/>
      <c r="AG125" s="4">
        <v>0</v>
      </c>
    </row>
    <row r="126" spans="1:33" s="4" customFormat="1" ht="18.75" hidden="1" customHeight="1">
      <c r="A126" s="8" t="s">
        <v>58</v>
      </c>
      <c r="B126" s="8" t="s">
        <v>59</v>
      </c>
      <c r="C126" s="48"/>
      <c r="D126" s="87"/>
      <c r="E126" s="83"/>
      <c r="F126" s="85" t="str">
        <f>INDEX(PT_DIFFERENTIATION_VTAR,MATCH(A126,PT_DIFFERENTIATION_VTAR_ID,0))</f>
        <v>Тариф на подключение (технологическое присоединение) к централизованной системе холодного водоснабжения</v>
      </c>
      <c r="G126" s="52" t="str">
        <f>INDEX(PT_DIFFERENTIATION_NTAR,MATCH(B126,PT_DIFFERENTIATION_NTAR_ID,0))</f>
        <v/>
      </c>
      <c r="H126" s="53"/>
      <c r="I126" s="54"/>
      <c r="J126" s="55"/>
      <c r="K126" s="60"/>
      <c r="L126" s="53" t="s">
        <v>24</v>
      </c>
      <c r="M126" s="58"/>
      <c r="N126" s="5"/>
      <c r="O126" s="5"/>
      <c r="AG126" s="4">
        <v>0</v>
      </c>
    </row>
    <row r="127" spans="1:33" s="4" customFormat="1" ht="18.75" hidden="1" customHeight="1">
      <c r="A127" s="8"/>
      <c r="B127" s="8"/>
      <c r="C127" s="48" t="s">
        <v>27</v>
      </c>
      <c r="D127" s="87"/>
      <c r="E127" s="83"/>
      <c r="F127" s="85"/>
      <c r="G127" s="52"/>
      <c r="H127" s="59"/>
      <c r="I127" s="37" t="s">
        <v>26</v>
      </c>
      <c r="J127" s="38"/>
      <c r="K127" s="59"/>
      <c r="L127" s="39"/>
      <c r="M127" s="58"/>
      <c r="N127" s="5"/>
      <c r="O127" s="5"/>
      <c r="AG127" s="4">
        <v>0</v>
      </c>
    </row>
    <row r="128" spans="1:33" s="4" customFormat="1" ht="0.75" hidden="1" customHeight="1">
      <c r="A128" s="8"/>
      <c r="B128" s="8"/>
      <c r="C128" s="48" t="s">
        <v>77</v>
      </c>
      <c r="D128" s="87"/>
      <c r="E128" s="83"/>
      <c r="F128" s="85"/>
      <c r="G128" s="86"/>
      <c r="H128" s="59"/>
      <c r="I128" s="37"/>
      <c r="J128" s="38"/>
      <c r="K128" s="59"/>
      <c r="L128" s="39"/>
      <c r="M128" s="58"/>
      <c r="N128" s="5"/>
      <c r="O128" s="5"/>
      <c r="AG128" s="4">
        <v>0</v>
      </c>
    </row>
    <row r="129" spans="1:33" s="4" customFormat="1" ht="18.75" hidden="1" customHeight="1">
      <c r="A129" s="8" t="s">
        <v>60</v>
      </c>
      <c r="B129" s="8" t="s">
        <v>61</v>
      </c>
      <c r="C129" s="48"/>
      <c r="D129" s="87"/>
      <c r="E129" s="83"/>
      <c r="F129" s="85" t="str">
        <f>INDEX(PT_DIFFERENTIATION_VTAR,MATCH(A129,PT_DIFFERENTIATION_VTAR_ID,0))</f>
        <v>Тариф на горячую воду (горячее водоснабжение)</v>
      </c>
      <c r="G129" s="52" t="str">
        <f>INDEX(PT_DIFFERENTIATION_NTAR,MATCH(B129,PT_DIFFERENTIATION_NTAR_ID,0))</f>
        <v/>
      </c>
      <c r="H129" s="53"/>
      <c r="I129" s="54"/>
      <c r="J129" s="55"/>
      <c r="K129" s="60"/>
      <c r="L129" s="53" t="s">
        <v>24</v>
      </c>
      <c r="M129" s="58"/>
      <c r="N129" s="5"/>
      <c r="O129" s="5"/>
      <c r="AG129" s="4">
        <v>0</v>
      </c>
    </row>
    <row r="130" spans="1:33" s="4" customFormat="1" ht="18.75" hidden="1" customHeight="1">
      <c r="A130" s="8"/>
      <c r="B130" s="8"/>
      <c r="C130" s="48" t="s">
        <v>27</v>
      </c>
      <c r="D130" s="87"/>
      <c r="E130" s="83"/>
      <c r="F130" s="85"/>
      <c r="G130" s="52"/>
      <c r="H130" s="59"/>
      <c r="I130" s="37" t="s">
        <v>26</v>
      </c>
      <c r="J130" s="38"/>
      <c r="K130" s="59"/>
      <c r="L130" s="39"/>
      <c r="M130" s="58"/>
      <c r="N130" s="5"/>
      <c r="O130" s="5"/>
      <c r="AG130" s="4">
        <v>0</v>
      </c>
    </row>
    <row r="131" spans="1:33" s="4" customFormat="1" ht="0.75" hidden="1" customHeight="1">
      <c r="A131" s="8"/>
      <c r="B131" s="8"/>
      <c r="C131" s="48" t="s">
        <v>77</v>
      </c>
      <c r="D131" s="87"/>
      <c r="E131" s="83"/>
      <c r="F131" s="85"/>
      <c r="G131" s="86"/>
      <c r="H131" s="59"/>
      <c r="I131" s="37"/>
      <c r="J131" s="38"/>
      <c r="K131" s="59"/>
      <c r="L131" s="39"/>
      <c r="M131" s="58"/>
      <c r="N131" s="5"/>
      <c r="O131" s="5"/>
      <c r="AG131" s="4">
        <v>0</v>
      </c>
    </row>
    <row r="132" spans="1:33" s="4" customFormat="1" ht="18.75" hidden="1" customHeight="1">
      <c r="A132" s="8" t="s">
        <v>62</v>
      </c>
      <c r="B132" s="8" t="s">
        <v>63</v>
      </c>
      <c r="C132" s="48"/>
      <c r="D132" s="87"/>
      <c r="E132" s="83"/>
      <c r="F132" s="85" t="str">
        <f>INDEX(PT_DIFFERENTIATION_VTAR,MATCH(A132,PT_DIFFERENTIATION_VTAR_ID,0))</f>
        <v>Тариф на транспортировку горячей воды</v>
      </c>
      <c r="G132" s="52" t="str">
        <f>INDEX(PT_DIFFERENTIATION_NTAR,MATCH(B132,PT_DIFFERENTIATION_NTAR_ID,0))</f>
        <v/>
      </c>
      <c r="H132" s="53"/>
      <c r="I132" s="54"/>
      <c r="J132" s="55"/>
      <c r="K132" s="60"/>
      <c r="L132" s="53" t="s">
        <v>24</v>
      </c>
      <c r="M132" s="58"/>
      <c r="N132" s="5"/>
      <c r="O132" s="5"/>
      <c r="AG132" s="4">
        <v>0</v>
      </c>
    </row>
    <row r="133" spans="1:33" s="4" customFormat="1" ht="18.75" hidden="1" customHeight="1">
      <c r="A133" s="8"/>
      <c r="B133" s="8"/>
      <c r="C133" s="48" t="s">
        <v>27</v>
      </c>
      <c r="D133" s="87"/>
      <c r="E133" s="83"/>
      <c r="F133" s="85"/>
      <c r="G133" s="52"/>
      <c r="H133" s="59"/>
      <c r="I133" s="37" t="s">
        <v>26</v>
      </c>
      <c r="J133" s="38"/>
      <c r="K133" s="59"/>
      <c r="L133" s="39"/>
      <c r="M133" s="58"/>
      <c r="N133" s="5"/>
      <c r="O133" s="5"/>
      <c r="AG133" s="4">
        <v>0</v>
      </c>
    </row>
    <row r="134" spans="1:33" s="4" customFormat="1" ht="0.75" hidden="1" customHeight="1">
      <c r="A134" s="8"/>
      <c r="B134" s="8"/>
      <c r="C134" s="48" t="s">
        <v>77</v>
      </c>
      <c r="D134" s="87"/>
      <c r="E134" s="83"/>
      <c r="F134" s="85"/>
      <c r="G134" s="86"/>
      <c r="H134" s="59"/>
      <c r="I134" s="37"/>
      <c r="J134" s="38"/>
      <c r="K134" s="59"/>
      <c r="L134" s="39"/>
      <c r="M134" s="58"/>
      <c r="N134" s="5"/>
      <c r="O134" s="5"/>
      <c r="AG134" s="4">
        <v>0</v>
      </c>
    </row>
    <row r="135" spans="1:33" s="4" customFormat="1" ht="18.75" hidden="1" customHeight="1">
      <c r="A135" s="8" t="s">
        <v>64</v>
      </c>
      <c r="B135" s="8" t="s">
        <v>65</v>
      </c>
      <c r="C135" s="48"/>
      <c r="D135" s="87"/>
      <c r="E135" s="83"/>
      <c r="F135" s="85" t="str">
        <f>INDEX(PT_DIFFERENTIATION_VTAR,MATCH(A135,PT_DIFFERENTIATION_VTAR_ID,0))</f>
        <v>Тариф на подключение (технологическое присоединение) к централизованной системе горячего водоснабжения</v>
      </c>
      <c r="G135" s="52" t="str">
        <f>INDEX(PT_DIFFERENTIATION_NTAR,MATCH(B135,PT_DIFFERENTIATION_NTAR_ID,0))</f>
        <v/>
      </c>
      <c r="H135" s="53"/>
      <c r="I135" s="54"/>
      <c r="J135" s="55"/>
      <c r="K135" s="60"/>
      <c r="L135" s="53" t="s">
        <v>24</v>
      </c>
      <c r="M135" s="58"/>
      <c r="N135" s="5"/>
      <c r="O135" s="5"/>
      <c r="AG135" s="4">
        <v>0</v>
      </c>
    </row>
    <row r="136" spans="1:33" s="4" customFormat="1" ht="18.75" hidden="1" customHeight="1">
      <c r="A136" s="8"/>
      <c r="B136" s="8"/>
      <c r="C136" s="48" t="s">
        <v>27</v>
      </c>
      <c r="D136" s="87"/>
      <c r="E136" s="83"/>
      <c r="F136" s="85"/>
      <c r="G136" s="52"/>
      <c r="H136" s="59"/>
      <c r="I136" s="37" t="s">
        <v>26</v>
      </c>
      <c r="J136" s="38"/>
      <c r="K136" s="59"/>
      <c r="L136" s="39"/>
      <c r="M136" s="58"/>
      <c r="N136" s="5"/>
      <c r="O136" s="5"/>
      <c r="AG136" s="4">
        <v>0</v>
      </c>
    </row>
    <row r="137" spans="1:33" s="4" customFormat="1" ht="0.75" hidden="1" customHeight="1">
      <c r="A137" s="8"/>
      <c r="B137" s="8"/>
      <c r="C137" s="48" t="s">
        <v>77</v>
      </c>
      <c r="D137" s="87"/>
      <c r="E137" s="83"/>
      <c r="F137" s="85"/>
      <c r="G137" s="86"/>
      <c r="H137" s="59"/>
      <c r="I137" s="37"/>
      <c r="J137" s="38"/>
      <c r="K137" s="59"/>
      <c r="L137" s="39"/>
      <c r="M137" s="58"/>
      <c r="N137" s="5"/>
      <c r="O137" s="5"/>
      <c r="AG137" s="4">
        <v>0</v>
      </c>
    </row>
    <row r="138" spans="1:33" s="4" customFormat="1" ht="21.6" customHeight="1">
      <c r="A138" s="8" t="s">
        <v>66</v>
      </c>
      <c r="B138" s="8" t="s">
        <v>67</v>
      </c>
      <c r="C138" s="48"/>
      <c r="D138" s="87"/>
      <c r="E138" s="83"/>
      <c r="F138" s="85" t="str">
        <f>INDEX(PT_DIFFERENTIATION_VTAR,MATCH(A138,PT_DIFFERENTIATION_VTAR_ID,0))</f>
        <v>Тариф на водоотведение</v>
      </c>
      <c r="G138" s="52" t="str">
        <f>INDEX(PT_DIFFERENTIATION_NTAR,MATCH(B138,PT_DIFFERENTIATION_NTAR_ID,0))</f>
        <v xml:space="preserve">Тариф на водоотведение
</v>
      </c>
      <c r="H138" s="53"/>
      <c r="I138" s="54">
        <v>45658</v>
      </c>
      <c r="J138" s="55">
        <v>46022</v>
      </c>
      <c r="K138" s="60">
        <v>1016670.2</v>
      </c>
      <c r="L138" s="53" t="s">
        <v>24</v>
      </c>
      <c r="M138" s="58"/>
      <c r="N138" s="5"/>
      <c r="O138" s="5"/>
      <c r="AG138" s="4">
        <v>0</v>
      </c>
    </row>
    <row r="139" spans="1:33" s="4" customFormat="1" ht="21.6" customHeight="1">
      <c r="A139" s="8"/>
      <c r="B139" s="8"/>
      <c r="C139" s="48"/>
      <c r="D139" s="95"/>
      <c r="E139" s="96"/>
      <c r="F139" s="96"/>
      <c r="G139" s="96"/>
      <c r="H139" s="29" t="s">
        <v>1</v>
      </c>
      <c r="I139" s="54">
        <v>46023</v>
      </c>
      <c r="J139" s="55">
        <v>46387</v>
      </c>
      <c r="K139" s="60">
        <v>1219897.3700000001</v>
      </c>
      <c r="L139" s="53" t="s">
        <v>24</v>
      </c>
      <c r="M139" s="58"/>
      <c r="N139" s="5"/>
      <c r="O139" s="5"/>
      <c r="AG139" s="4">
        <v>0</v>
      </c>
    </row>
    <row r="140" spans="1:33" s="4" customFormat="1" ht="21.6" customHeight="1">
      <c r="A140" s="8"/>
      <c r="B140" s="8"/>
      <c r="C140" s="48"/>
      <c r="D140" s="95"/>
      <c r="E140" s="96"/>
      <c r="F140" s="96"/>
      <c r="G140" s="96"/>
      <c r="H140" s="29" t="s">
        <v>1</v>
      </c>
      <c r="I140" s="54">
        <v>46388</v>
      </c>
      <c r="J140" s="55">
        <v>46752</v>
      </c>
      <c r="K140" s="60">
        <v>1427540.18</v>
      </c>
      <c r="L140" s="53" t="s">
        <v>24</v>
      </c>
      <c r="M140" s="58"/>
      <c r="N140" s="5"/>
      <c r="O140" s="5"/>
      <c r="AG140" s="4">
        <v>0</v>
      </c>
    </row>
    <row r="141" spans="1:33" s="4" customFormat="1" ht="21.6" customHeight="1">
      <c r="A141" s="8"/>
      <c r="B141" s="8"/>
      <c r="C141" s="48"/>
      <c r="D141" s="95"/>
      <c r="E141" s="96"/>
      <c r="F141" s="96"/>
      <c r="G141" s="96"/>
      <c r="H141" s="29" t="s">
        <v>1</v>
      </c>
      <c r="I141" s="54">
        <v>46753</v>
      </c>
      <c r="J141" s="55">
        <v>47118</v>
      </c>
      <c r="K141" s="60">
        <v>1608471.87</v>
      </c>
      <c r="L141" s="53" t="s">
        <v>24</v>
      </c>
      <c r="M141" s="58"/>
      <c r="N141" s="5"/>
      <c r="O141" s="5"/>
      <c r="AG141" s="4">
        <v>0</v>
      </c>
    </row>
    <row r="142" spans="1:33" s="4" customFormat="1" ht="21.6" customHeight="1">
      <c r="A142" s="8"/>
      <c r="B142" s="8"/>
      <c r="C142" s="48"/>
      <c r="D142" s="95"/>
      <c r="E142" s="96"/>
      <c r="F142" s="96"/>
      <c r="G142" s="96"/>
      <c r="H142" s="29" t="s">
        <v>1</v>
      </c>
      <c r="I142" s="54">
        <v>47119</v>
      </c>
      <c r="J142" s="55">
        <v>47483</v>
      </c>
      <c r="K142" s="60">
        <v>1750515.19</v>
      </c>
      <c r="L142" s="53" t="s">
        <v>24</v>
      </c>
      <c r="M142" s="58"/>
      <c r="N142" s="5"/>
      <c r="O142" s="5"/>
      <c r="AG142" s="4">
        <v>0</v>
      </c>
    </row>
    <row r="143" spans="1:33" s="4" customFormat="1" ht="21.6" customHeight="1">
      <c r="A143" s="8"/>
      <c r="B143" s="8"/>
      <c r="C143" s="48"/>
      <c r="D143" s="95"/>
      <c r="E143" s="96"/>
      <c r="F143" s="96"/>
      <c r="G143" s="96"/>
      <c r="H143" s="29" t="s">
        <v>1</v>
      </c>
      <c r="I143" s="54">
        <v>47484</v>
      </c>
      <c r="J143" s="55">
        <v>47848</v>
      </c>
      <c r="K143" s="60">
        <v>1869957.6</v>
      </c>
      <c r="L143" s="53" t="s">
        <v>24</v>
      </c>
      <c r="M143" s="58"/>
      <c r="N143" s="5"/>
      <c r="O143" s="5"/>
      <c r="AG143" s="4">
        <v>0</v>
      </c>
    </row>
    <row r="144" spans="1:33" s="4" customFormat="1" ht="21.6" customHeight="1">
      <c r="A144" s="8"/>
      <c r="B144" s="8"/>
      <c r="C144" s="48"/>
      <c r="D144" s="95"/>
      <c r="E144" s="96"/>
      <c r="F144" s="96"/>
      <c r="G144" s="96"/>
      <c r="H144" s="29" t="s">
        <v>1</v>
      </c>
      <c r="I144" s="54">
        <v>47849</v>
      </c>
      <c r="J144" s="55">
        <v>48213</v>
      </c>
      <c r="K144" s="60">
        <v>1967195.4</v>
      </c>
      <c r="L144" s="53" t="s">
        <v>24</v>
      </c>
      <c r="M144" s="58"/>
      <c r="N144" s="5"/>
      <c r="O144" s="5"/>
      <c r="AG144" s="4">
        <v>0</v>
      </c>
    </row>
    <row r="145" spans="1:33" s="4" customFormat="1" ht="21.6" customHeight="1">
      <c r="A145" s="8"/>
      <c r="B145" s="8"/>
      <c r="C145" s="48"/>
      <c r="D145" s="95"/>
      <c r="E145" s="96"/>
      <c r="F145" s="96"/>
      <c r="G145" s="96"/>
      <c r="H145" s="29" t="s">
        <v>1</v>
      </c>
      <c r="I145" s="54">
        <v>48214</v>
      </c>
      <c r="J145" s="55">
        <v>48579</v>
      </c>
      <c r="K145" s="60">
        <v>2069489.56</v>
      </c>
      <c r="L145" s="53" t="s">
        <v>24</v>
      </c>
      <c r="M145" s="58"/>
      <c r="N145" s="5"/>
      <c r="O145" s="5"/>
      <c r="AG145" s="4">
        <v>0</v>
      </c>
    </row>
    <row r="146" spans="1:33" s="4" customFormat="1" ht="21.6" customHeight="1">
      <c r="A146" s="8"/>
      <c r="B146" s="8"/>
      <c r="C146" s="48"/>
      <c r="D146" s="95"/>
      <c r="E146" s="96"/>
      <c r="F146" s="96"/>
      <c r="G146" s="96"/>
      <c r="H146" s="29" t="s">
        <v>1</v>
      </c>
      <c r="I146" s="54">
        <v>48580</v>
      </c>
      <c r="J146" s="55">
        <v>48944</v>
      </c>
      <c r="K146" s="60">
        <v>2174961.61</v>
      </c>
      <c r="L146" s="53" t="s">
        <v>24</v>
      </c>
      <c r="M146" s="58"/>
      <c r="N146" s="5"/>
      <c r="O146" s="5"/>
      <c r="AG146" s="4">
        <v>0</v>
      </c>
    </row>
    <row r="147" spans="1:33" s="4" customFormat="1" ht="21.6" customHeight="1">
      <c r="A147" s="8"/>
      <c r="B147" s="8"/>
      <c r="C147" s="48"/>
      <c r="D147" s="95"/>
      <c r="E147" s="96"/>
      <c r="F147" s="96"/>
      <c r="G147" s="96"/>
      <c r="H147" s="29" t="s">
        <v>1</v>
      </c>
      <c r="I147" s="54">
        <v>48945</v>
      </c>
      <c r="J147" s="55">
        <v>49309</v>
      </c>
      <c r="K147" s="60">
        <v>2278088.4900000002</v>
      </c>
      <c r="L147" s="53" t="s">
        <v>24</v>
      </c>
      <c r="M147" s="58"/>
      <c r="N147" s="5"/>
      <c r="O147" s="5"/>
      <c r="AG147" s="4">
        <v>0</v>
      </c>
    </row>
    <row r="148" spans="1:33" s="4" customFormat="1" ht="21.6" customHeight="1">
      <c r="A148" s="8"/>
      <c r="B148" s="8"/>
      <c r="C148" s="48"/>
      <c r="D148" s="95"/>
      <c r="E148" s="96"/>
      <c r="F148" s="96"/>
      <c r="G148" s="96"/>
      <c r="H148" s="29" t="s">
        <v>1</v>
      </c>
      <c r="I148" s="54">
        <v>49310</v>
      </c>
      <c r="J148" s="55">
        <v>49674</v>
      </c>
      <c r="K148" s="60">
        <v>2374728.3199999998</v>
      </c>
      <c r="L148" s="53" t="s">
        <v>24</v>
      </c>
      <c r="M148" s="58"/>
      <c r="N148" s="5"/>
      <c r="O148" s="5"/>
      <c r="AG148" s="4">
        <v>0</v>
      </c>
    </row>
    <row r="149" spans="1:33" s="4" customFormat="1" ht="21.6" customHeight="1">
      <c r="A149" s="8"/>
      <c r="B149" s="8"/>
      <c r="C149" s="48"/>
      <c r="D149" s="95"/>
      <c r="E149" s="96"/>
      <c r="F149" s="96"/>
      <c r="G149" s="96"/>
      <c r="H149" s="29" t="s">
        <v>1</v>
      </c>
      <c r="I149" s="54">
        <v>49675</v>
      </c>
      <c r="J149" s="55">
        <v>50040</v>
      </c>
      <c r="K149" s="60">
        <v>2469717.46</v>
      </c>
      <c r="L149" s="53" t="s">
        <v>24</v>
      </c>
      <c r="M149" s="58"/>
      <c r="N149" s="5"/>
      <c r="O149" s="5"/>
      <c r="AG149" s="4">
        <v>0</v>
      </c>
    </row>
    <row r="150" spans="1:33" s="4" customFormat="1" ht="21.6" customHeight="1">
      <c r="A150" s="8"/>
      <c r="B150" s="8"/>
      <c r="C150" s="48"/>
      <c r="D150" s="95"/>
      <c r="E150" s="96"/>
      <c r="F150" s="96"/>
      <c r="G150" s="96"/>
      <c r="H150" s="29" t="s">
        <v>1</v>
      </c>
      <c r="I150" s="54">
        <v>50041</v>
      </c>
      <c r="J150" s="55">
        <v>50405</v>
      </c>
      <c r="K150" s="60">
        <v>2568506.15</v>
      </c>
      <c r="L150" s="53" t="s">
        <v>24</v>
      </c>
      <c r="M150" s="58"/>
      <c r="N150" s="5"/>
      <c r="O150" s="5"/>
      <c r="AG150" s="4">
        <v>0</v>
      </c>
    </row>
    <row r="151" spans="1:33" s="4" customFormat="1" ht="21.6" customHeight="1">
      <c r="A151" s="8"/>
      <c r="B151" s="8"/>
      <c r="C151" s="48"/>
      <c r="D151" s="95"/>
      <c r="E151" s="96"/>
      <c r="F151" s="96"/>
      <c r="G151" s="96"/>
      <c r="H151" s="29" t="s">
        <v>1</v>
      </c>
      <c r="I151" s="54">
        <v>50406</v>
      </c>
      <c r="J151" s="55">
        <v>50770</v>
      </c>
      <c r="K151" s="60">
        <v>2671246.4</v>
      </c>
      <c r="L151" s="53" t="s">
        <v>24</v>
      </c>
      <c r="M151" s="58"/>
      <c r="N151" s="5"/>
      <c r="O151" s="5"/>
      <c r="AG151" s="4">
        <v>0</v>
      </c>
    </row>
    <row r="152" spans="1:33" s="4" customFormat="1" ht="21.6" customHeight="1">
      <c r="A152" s="8"/>
      <c r="B152" s="8"/>
      <c r="C152" s="48"/>
      <c r="D152" s="95"/>
      <c r="E152" s="96"/>
      <c r="F152" s="96"/>
      <c r="G152" s="96"/>
      <c r="H152" s="29" t="s">
        <v>1</v>
      </c>
      <c r="I152" s="54">
        <v>50771</v>
      </c>
      <c r="J152" s="55">
        <v>51135</v>
      </c>
      <c r="K152" s="60">
        <v>2778096.26</v>
      </c>
      <c r="L152" s="53" t="s">
        <v>24</v>
      </c>
      <c r="M152" s="58"/>
      <c r="N152" s="5"/>
      <c r="O152" s="5"/>
      <c r="AG152" s="4">
        <v>0</v>
      </c>
    </row>
    <row r="153" spans="1:33" s="4" customFormat="1" ht="21.6" customHeight="1">
      <c r="A153" s="8"/>
      <c r="B153" s="8"/>
      <c r="C153" s="48"/>
      <c r="D153" s="95"/>
      <c r="E153" s="96"/>
      <c r="F153" s="96"/>
      <c r="G153" s="96"/>
      <c r="H153" s="29" t="s">
        <v>1</v>
      </c>
      <c r="I153" s="54">
        <v>51136</v>
      </c>
      <c r="J153" s="55">
        <v>51501</v>
      </c>
      <c r="K153" s="60">
        <v>2876851.64</v>
      </c>
      <c r="L153" s="53" t="s">
        <v>24</v>
      </c>
      <c r="M153" s="58"/>
      <c r="N153" s="5"/>
      <c r="O153" s="5"/>
      <c r="AG153" s="4">
        <v>0</v>
      </c>
    </row>
    <row r="154" spans="1:33" s="4" customFormat="1" ht="18.75" customHeight="1">
      <c r="A154" s="8"/>
      <c r="B154" s="8"/>
      <c r="C154" s="48" t="s">
        <v>27</v>
      </c>
      <c r="D154" s="87"/>
      <c r="E154" s="83"/>
      <c r="F154" s="85"/>
      <c r="G154" s="52"/>
      <c r="H154" s="59"/>
      <c r="I154" s="37" t="s">
        <v>26</v>
      </c>
      <c r="J154" s="38"/>
      <c r="K154" s="59"/>
      <c r="L154" s="39"/>
      <c r="M154" s="58"/>
      <c r="N154" s="5"/>
      <c r="O154" s="5"/>
      <c r="AG154" s="4">
        <v>0</v>
      </c>
    </row>
    <row r="155" spans="1:33" s="4" customFormat="1" ht="0.75" customHeight="1">
      <c r="A155" s="8"/>
      <c r="B155" s="8"/>
      <c r="C155" s="48" t="s">
        <v>77</v>
      </c>
      <c r="D155" s="87"/>
      <c r="E155" s="83"/>
      <c r="F155" s="85"/>
      <c r="G155" s="86"/>
      <c r="H155" s="59"/>
      <c r="I155" s="37"/>
      <c r="J155" s="38"/>
      <c r="K155" s="59"/>
      <c r="L155" s="39"/>
      <c r="M155" s="58"/>
      <c r="N155" s="5"/>
      <c r="O155" s="5"/>
      <c r="AG155" s="4">
        <v>0</v>
      </c>
    </row>
    <row r="156" spans="1:33" s="4" customFormat="1" ht="18.75" hidden="1" customHeight="1">
      <c r="A156" s="8" t="s">
        <v>69</v>
      </c>
      <c r="B156" s="8" t="s">
        <v>70</v>
      </c>
      <c r="C156" s="48"/>
      <c r="D156" s="87"/>
      <c r="E156" s="83"/>
      <c r="F156" s="85" t="str">
        <f>INDEX(PT_DIFFERENTIATION_VTAR,MATCH(A156,PT_DIFFERENTIATION_VTAR_ID,0))</f>
        <v>Тариф на транспортировку сточных вод</v>
      </c>
      <c r="G156" s="52" t="str">
        <f>INDEX(PT_DIFFERENTIATION_NTAR,MATCH(B156,PT_DIFFERENTIATION_NTAR_ID,0))</f>
        <v/>
      </c>
      <c r="H156" s="53"/>
      <c r="I156" s="54"/>
      <c r="J156" s="55"/>
      <c r="K156" s="60"/>
      <c r="L156" s="53" t="s">
        <v>24</v>
      </c>
      <c r="M156" s="58"/>
      <c r="N156" s="5"/>
      <c r="O156" s="5"/>
      <c r="AG156" s="4">
        <v>0</v>
      </c>
    </row>
    <row r="157" spans="1:33" s="4" customFormat="1" ht="18.75" hidden="1" customHeight="1">
      <c r="A157" s="8"/>
      <c r="B157" s="8"/>
      <c r="C157" s="48" t="s">
        <v>27</v>
      </c>
      <c r="D157" s="87"/>
      <c r="E157" s="83"/>
      <c r="F157" s="85"/>
      <c r="G157" s="52"/>
      <c r="H157" s="59"/>
      <c r="I157" s="37" t="s">
        <v>26</v>
      </c>
      <c r="J157" s="38"/>
      <c r="K157" s="59"/>
      <c r="L157" s="39"/>
      <c r="M157" s="58"/>
      <c r="N157" s="5"/>
      <c r="O157" s="5"/>
      <c r="AG157" s="4">
        <v>0</v>
      </c>
    </row>
    <row r="158" spans="1:33" s="4" customFormat="1" ht="0.75" hidden="1" customHeight="1">
      <c r="A158" s="8"/>
      <c r="B158" s="8"/>
      <c r="C158" s="48" t="s">
        <v>77</v>
      </c>
      <c r="D158" s="87"/>
      <c r="E158" s="83"/>
      <c r="F158" s="85"/>
      <c r="G158" s="86"/>
      <c r="H158" s="59"/>
      <c r="I158" s="37"/>
      <c r="J158" s="38"/>
      <c r="K158" s="59"/>
      <c r="L158" s="39"/>
      <c r="M158" s="58"/>
      <c r="N158" s="5"/>
      <c r="O158" s="5"/>
      <c r="AG158" s="4">
        <v>0</v>
      </c>
    </row>
    <row r="159" spans="1:33" s="4" customFormat="1" ht="18.75" customHeight="1">
      <c r="A159" s="8" t="s">
        <v>71</v>
      </c>
      <c r="B159" s="8" t="s">
        <v>72</v>
      </c>
      <c r="C159" s="48"/>
      <c r="D159" s="87"/>
      <c r="E159" s="83"/>
      <c r="F159" s="85" t="str">
        <f>INDEX(PT_DIFFERENTIATION_VTAR,MATCH(A159,PT_DIFFERENTIATION_VTAR_ID,0))</f>
        <v>Тариф на подключение (технологическое присоединение) к централизованной системе водоотведения</v>
      </c>
      <c r="G159" s="52" t="str">
        <f>INDEX(PT_DIFFERENTIATION_NTAR,MATCH(B159,PT_DIFFERENTIATION_NTAR_ID,0))</f>
        <v xml:space="preserve">Тариф на подключение (технологическое присоединение) к централизованной системе водоотведения
</v>
      </c>
      <c r="H159" s="53"/>
      <c r="I159" s="54">
        <v>43831</v>
      </c>
      <c r="J159" s="55">
        <v>47483</v>
      </c>
      <c r="K159" s="60">
        <v>365263</v>
      </c>
      <c r="L159" s="53" t="s">
        <v>24</v>
      </c>
      <c r="M159" s="58"/>
      <c r="N159" s="5"/>
      <c r="O159" s="5"/>
      <c r="AG159" s="4">
        <v>0</v>
      </c>
    </row>
    <row r="160" spans="1:33" s="4" customFormat="1" ht="18.75" customHeight="1">
      <c r="A160" s="8"/>
      <c r="B160" s="8"/>
      <c r="C160" s="48" t="s">
        <v>27</v>
      </c>
      <c r="D160" s="87"/>
      <c r="E160" s="83"/>
      <c r="F160" s="85"/>
      <c r="G160" s="52"/>
      <c r="H160" s="59"/>
      <c r="I160" s="37" t="s">
        <v>26</v>
      </c>
      <c r="J160" s="38"/>
      <c r="K160" s="59"/>
      <c r="L160" s="39"/>
      <c r="M160" s="58"/>
      <c r="N160" s="5"/>
      <c r="O160" s="5"/>
      <c r="AG160" s="4">
        <v>0</v>
      </c>
    </row>
    <row r="161" spans="1:33" s="4" customFormat="1" ht="1.1499999999999999" customHeight="1">
      <c r="A161" s="8"/>
      <c r="B161" s="8"/>
      <c r="C161" s="48" t="s">
        <v>77</v>
      </c>
      <c r="D161" s="87"/>
      <c r="E161" s="83"/>
      <c r="F161" s="85"/>
      <c r="G161" s="86"/>
      <c r="H161" s="59"/>
      <c r="I161" s="37"/>
      <c r="J161" s="38"/>
      <c r="K161" s="59"/>
      <c r="L161" s="39"/>
      <c r="M161" s="58"/>
      <c r="N161" s="5"/>
      <c r="O161" s="5"/>
      <c r="AG161" s="4">
        <v>1</v>
      </c>
    </row>
    <row r="162" spans="1:33" ht="19.899999999999999" customHeight="1">
      <c r="A162" s="8"/>
      <c r="B162" s="8"/>
      <c r="D162" s="14"/>
      <c r="E162" s="10" t="s">
        <v>17</v>
      </c>
      <c r="F162" s="80" t="str">
        <f>"Годовой объем "&amp;IF(TEMPLATE_SPHERE="HEAT","полезного отпуска тепловой энергии (теплоносителя)",IF(TEMPLATE_SPHERE="VOTV","принятых сточных вод","отпущенной "&amp;IF(TEMPLATE_SPHERE="COLDVSNA","потребителям воды","в сеть горячей воды")))</f>
        <v>Годовой объем принятых сточных вод</v>
      </c>
      <c r="G162" s="80"/>
      <c r="H162" s="80"/>
      <c r="I162" s="80"/>
      <c r="J162" s="80"/>
      <c r="K162" s="80"/>
      <c r="L162" s="80"/>
      <c r="M162" s="58"/>
      <c r="AG162" s="4">
        <v>19</v>
      </c>
    </row>
    <row r="163" spans="1:33" s="4" customFormat="1" ht="60.75" hidden="1" customHeight="1">
      <c r="A163" s="8" t="s">
        <v>22</v>
      </c>
      <c r="B163" s="8" t="s">
        <v>23</v>
      </c>
      <c r="C163" s="48"/>
      <c r="D163" s="87"/>
      <c r="E163" s="83"/>
      <c r="F163" s="85" t="str">
        <f>INDEX(PT_DIFFERENTIATION_VTAR,MATCH(A163,PT_DIFFERENTIATION_VTAR_ID,0))</f>
        <v>Тарифы на тепловую энергию (мощность), производимую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мегаватт и более</v>
      </c>
      <c r="G163" s="52" t="str">
        <f>INDEX(PT_DIFFERENTIATION_NTAR,MATCH(B163,PT_DIFFERENTIATION_NTAR_ID,0))</f>
        <v/>
      </c>
      <c r="H163" s="53"/>
      <c r="I163" s="54"/>
      <c r="J163" s="55"/>
      <c r="K163" s="60"/>
      <c r="L163" s="53" t="s">
        <v>24</v>
      </c>
      <c r="M163" s="58"/>
      <c r="N163" s="5"/>
      <c r="O163" s="5"/>
      <c r="AG163" s="4">
        <v>0</v>
      </c>
    </row>
    <row r="164" spans="1:33" s="4" customFormat="1" ht="18.75" hidden="1" customHeight="1">
      <c r="A164" s="8"/>
      <c r="B164" s="8"/>
      <c r="C164" s="48" t="s">
        <v>27</v>
      </c>
      <c r="D164" s="87"/>
      <c r="E164" s="83"/>
      <c r="F164" s="85"/>
      <c r="G164" s="52"/>
      <c r="H164" s="59"/>
      <c r="I164" s="37" t="s">
        <v>26</v>
      </c>
      <c r="J164" s="38"/>
      <c r="K164" s="59"/>
      <c r="L164" s="39"/>
      <c r="M164" s="58"/>
      <c r="N164" s="5"/>
      <c r="O164" s="5"/>
      <c r="AG164" s="4">
        <v>0</v>
      </c>
    </row>
    <row r="165" spans="1:33" s="4" customFormat="1" ht="0.75" hidden="1" customHeight="1">
      <c r="A165" s="8"/>
      <c r="B165" s="8"/>
      <c r="C165" s="48" t="s">
        <v>77</v>
      </c>
      <c r="D165" s="87"/>
      <c r="E165" s="83"/>
      <c r="F165" s="85"/>
      <c r="G165" s="86"/>
      <c r="H165" s="59"/>
      <c r="I165" s="37"/>
      <c r="J165" s="38"/>
      <c r="K165" s="59"/>
      <c r="L165" s="39"/>
      <c r="M165" s="58"/>
      <c r="N165" s="5"/>
      <c r="O165" s="5"/>
      <c r="AG165" s="4">
        <v>0</v>
      </c>
    </row>
    <row r="166" spans="1:33" s="4" customFormat="1" ht="45" hidden="1" customHeight="1">
      <c r="A166" s="8" t="s">
        <v>34</v>
      </c>
      <c r="B166" s="8" t="s">
        <v>35</v>
      </c>
      <c r="C166" s="48"/>
      <c r="D166" s="87"/>
      <c r="E166" s="83"/>
      <c r="F166" s="85" t="str">
        <f>INDEX(PT_DIFFERENTIATION_VTAR,MATCH(A166,PT_DIFFERENTIATION_VTAR_ID,0))</f>
        <v/>
      </c>
      <c r="G166" s="52" t="str">
        <f>INDEX(PT_DIFFERENTIATION_NTAR,MATCH(B166,PT_DIFFERENTIATION_NTAR_ID,0))</f>
        <v/>
      </c>
      <c r="H166" s="53"/>
      <c r="I166" s="54"/>
      <c r="J166" s="55"/>
      <c r="K166" s="60"/>
      <c r="L166" s="53" t="s">
        <v>24</v>
      </c>
      <c r="M166" s="58"/>
      <c r="N166" s="5"/>
      <c r="O166" s="5"/>
      <c r="AG166" s="4">
        <v>0</v>
      </c>
    </row>
    <row r="167" spans="1:33" s="4" customFormat="1" ht="18.75" hidden="1" customHeight="1">
      <c r="A167" s="8"/>
      <c r="B167" s="8"/>
      <c r="C167" s="48" t="s">
        <v>27</v>
      </c>
      <c r="D167" s="87"/>
      <c r="E167" s="83"/>
      <c r="F167" s="85"/>
      <c r="G167" s="52"/>
      <c r="H167" s="59"/>
      <c r="I167" s="37" t="s">
        <v>26</v>
      </c>
      <c r="J167" s="38"/>
      <c r="K167" s="59"/>
      <c r="L167" s="39"/>
      <c r="M167" s="58"/>
      <c r="N167" s="5"/>
      <c r="O167" s="5"/>
      <c r="AG167" s="4">
        <v>0</v>
      </c>
    </row>
    <row r="168" spans="1:33" s="4" customFormat="1" ht="0.75" hidden="1" customHeight="1">
      <c r="A168" s="8"/>
      <c r="B168" s="8"/>
      <c r="C168" s="48" t="s">
        <v>77</v>
      </c>
      <c r="D168" s="87"/>
      <c r="E168" s="83"/>
      <c r="F168" s="85"/>
      <c r="G168" s="86"/>
      <c r="H168" s="59"/>
      <c r="I168" s="37"/>
      <c r="J168" s="38"/>
      <c r="K168" s="59"/>
      <c r="L168" s="39"/>
      <c r="M168" s="58"/>
      <c r="N168" s="5"/>
      <c r="O168" s="5"/>
      <c r="AG168" s="4">
        <v>0</v>
      </c>
    </row>
    <row r="169" spans="1:33" s="4" customFormat="1" ht="45" hidden="1" customHeight="1">
      <c r="A169" s="8" t="s">
        <v>36</v>
      </c>
      <c r="B169" s="8" t="s">
        <v>37</v>
      </c>
      <c r="C169" s="48"/>
      <c r="D169" s="87"/>
      <c r="E169" s="83"/>
      <c r="F169" s="85" t="str">
        <f>INDEX(PT_DIFFERENTIATION_VTAR,MATCH(A169,PT_DIFFERENTIATION_VTAR_ID,0))</f>
        <v>Тарифы на теплоноситель, поставляемый теплоснабжающими организациями потребителям, другим теплоснабжающим организациям</v>
      </c>
      <c r="G169" s="52" t="str">
        <f>INDEX(PT_DIFFERENTIATION_NTAR,MATCH(B169,PT_DIFFERENTIATION_NTAR_ID,0))</f>
        <v/>
      </c>
      <c r="H169" s="53"/>
      <c r="I169" s="54"/>
      <c r="J169" s="55"/>
      <c r="K169" s="60"/>
      <c r="L169" s="53" t="s">
        <v>24</v>
      </c>
      <c r="M169" s="58"/>
      <c r="N169" s="5"/>
      <c r="O169" s="5"/>
      <c r="AG169" s="4">
        <v>0</v>
      </c>
    </row>
    <row r="170" spans="1:33" s="4" customFormat="1" ht="18.75" hidden="1" customHeight="1">
      <c r="A170" s="8"/>
      <c r="B170" s="8"/>
      <c r="C170" s="48" t="s">
        <v>27</v>
      </c>
      <c r="D170" s="87"/>
      <c r="E170" s="83"/>
      <c r="F170" s="85"/>
      <c r="G170" s="52"/>
      <c r="H170" s="59"/>
      <c r="I170" s="37" t="s">
        <v>26</v>
      </c>
      <c r="J170" s="38"/>
      <c r="K170" s="59"/>
      <c r="L170" s="39"/>
      <c r="M170" s="58"/>
      <c r="N170" s="5"/>
      <c r="O170" s="5"/>
      <c r="AG170" s="4">
        <v>0</v>
      </c>
    </row>
    <row r="171" spans="1:33" s="4" customFormat="1" ht="0.75" hidden="1" customHeight="1">
      <c r="A171" s="8"/>
      <c r="B171" s="8"/>
      <c r="C171" s="48" t="s">
        <v>77</v>
      </c>
      <c r="D171" s="87"/>
      <c r="E171" s="83"/>
      <c r="F171" s="85"/>
      <c r="G171" s="86"/>
      <c r="H171" s="59"/>
      <c r="I171" s="37"/>
      <c r="J171" s="38"/>
      <c r="K171" s="59"/>
      <c r="L171" s="39"/>
      <c r="M171" s="58"/>
      <c r="N171" s="5"/>
      <c r="O171" s="5"/>
      <c r="AG171" s="4">
        <v>0</v>
      </c>
    </row>
    <row r="172" spans="1:33" s="4" customFormat="1" ht="45" hidden="1" customHeight="1">
      <c r="A172" s="8" t="s">
        <v>38</v>
      </c>
      <c r="B172" s="8" t="s">
        <v>39</v>
      </c>
      <c r="C172" s="48"/>
      <c r="D172" s="87"/>
      <c r="E172" s="83"/>
      <c r="F172" s="85" t="str">
        <f>INDEX(PT_DIFFERENTIATION_VTAR,MATCH(A172,PT_DIFFERENTIATION_VTAR_ID,0))</f>
        <v>Тарифы на горячую воду, поставляемую теплоснабжающими организациями потребителям, другим теплоснабжающим организациям с использованием открытых систем теплоснабжения (горячего водоснабжения)</v>
      </c>
      <c r="G172" s="52" t="str">
        <f>INDEX(PT_DIFFERENTIATION_NTAR,MATCH(B172,PT_DIFFERENTIATION_NTAR_ID,0))</f>
        <v/>
      </c>
      <c r="H172" s="53"/>
      <c r="I172" s="54"/>
      <c r="J172" s="55"/>
      <c r="K172" s="60"/>
      <c r="L172" s="53" t="s">
        <v>24</v>
      </c>
      <c r="M172" s="58"/>
      <c r="N172" s="5"/>
      <c r="O172" s="5"/>
      <c r="AG172" s="4">
        <v>0</v>
      </c>
    </row>
    <row r="173" spans="1:33" s="4" customFormat="1" ht="18.75" hidden="1" customHeight="1">
      <c r="A173" s="8"/>
      <c r="B173" s="8"/>
      <c r="C173" s="48" t="s">
        <v>27</v>
      </c>
      <c r="D173" s="87"/>
      <c r="E173" s="83"/>
      <c r="F173" s="85"/>
      <c r="G173" s="52"/>
      <c r="H173" s="59"/>
      <c r="I173" s="37" t="s">
        <v>26</v>
      </c>
      <c r="J173" s="38"/>
      <c r="K173" s="59"/>
      <c r="L173" s="39"/>
      <c r="M173" s="58"/>
      <c r="N173" s="5"/>
      <c r="O173" s="5"/>
      <c r="AG173" s="4">
        <v>0</v>
      </c>
    </row>
    <row r="174" spans="1:33" s="4" customFormat="1" ht="0.75" hidden="1" customHeight="1">
      <c r="A174" s="8"/>
      <c r="B174" s="8"/>
      <c r="C174" s="48" t="s">
        <v>77</v>
      </c>
      <c r="D174" s="87"/>
      <c r="E174" s="83"/>
      <c r="F174" s="85"/>
      <c r="G174" s="86"/>
      <c r="H174" s="59"/>
      <c r="I174" s="37"/>
      <c r="J174" s="38"/>
      <c r="K174" s="59"/>
      <c r="L174" s="39"/>
      <c r="M174" s="58"/>
      <c r="N174" s="5"/>
      <c r="O174" s="5"/>
      <c r="AG174" s="4">
        <v>0</v>
      </c>
    </row>
    <row r="175" spans="1:33" s="4" customFormat="1" ht="18.75" hidden="1" customHeight="1">
      <c r="A175" s="8" t="s">
        <v>40</v>
      </c>
      <c r="B175" s="8" t="s">
        <v>41</v>
      </c>
      <c r="C175" s="48"/>
      <c r="D175" s="87"/>
      <c r="E175" s="83"/>
      <c r="F175" s="85" t="str">
        <f>INDEX(PT_DIFFERENTIATION_VTAR,MATCH(A175,PT_DIFFERENTIATION_VTAR_ID,0))</f>
        <v>Тарифы на услуги по передаче тепловой энергии</v>
      </c>
      <c r="G175" s="52" t="str">
        <f>INDEX(PT_DIFFERENTIATION_NTAR,MATCH(B175,PT_DIFFERENTIATION_NTAR_ID,0))</f>
        <v/>
      </c>
      <c r="H175" s="53"/>
      <c r="I175" s="54"/>
      <c r="J175" s="55"/>
      <c r="K175" s="60"/>
      <c r="L175" s="53" t="s">
        <v>24</v>
      </c>
      <c r="M175" s="58"/>
      <c r="N175" s="5"/>
      <c r="O175" s="5"/>
      <c r="AG175" s="4">
        <v>0</v>
      </c>
    </row>
    <row r="176" spans="1:33" s="4" customFormat="1" ht="18.75" hidden="1" customHeight="1">
      <c r="A176" s="8"/>
      <c r="B176" s="8"/>
      <c r="C176" s="48" t="s">
        <v>27</v>
      </c>
      <c r="D176" s="87"/>
      <c r="E176" s="83"/>
      <c r="F176" s="85"/>
      <c r="G176" s="52"/>
      <c r="H176" s="59"/>
      <c r="I176" s="37" t="s">
        <v>26</v>
      </c>
      <c r="J176" s="38"/>
      <c r="K176" s="59"/>
      <c r="L176" s="39"/>
      <c r="M176" s="58"/>
      <c r="N176" s="5"/>
      <c r="O176" s="5"/>
      <c r="AG176" s="4">
        <v>0</v>
      </c>
    </row>
    <row r="177" spans="1:33" s="4" customFormat="1" ht="0.75" hidden="1" customHeight="1">
      <c r="A177" s="8"/>
      <c r="B177" s="8"/>
      <c r="C177" s="48" t="s">
        <v>77</v>
      </c>
      <c r="D177" s="87"/>
      <c r="E177" s="83"/>
      <c r="F177" s="85"/>
      <c r="G177" s="86"/>
      <c r="H177" s="59"/>
      <c r="I177" s="37"/>
      <c r="J177" s="38"/>
      <c r="K177" s="59"/>
      <c r="L177" s="39"/>
      <c r="M177" s="58"/>
      <c r="N177" s="5"/>
      <c r="O177" s="5"/>
      <c r="AG177" s="4">
        <v>0</v>
      </c>
    </row>
    <row r="178" spans="1:33" s="4" customFormat="1" ht="18.75" hidden="1" customHeight="1">
      <c r="A178" s="8" t="s">
        <v>42</v>
      </c>
      <c r="B178" s="8" t="s">
        <v>43</v>
      </c>
      <c r="C178" s="48"/>
      <c r="D178" s="87"/>
      <c r="E178" s="83"/>
      <c r="F178" s="85" t="str">
        <f>INDEX(PT_DIFFERENTIATION_VTAR,MATCH(A178,PT_DIFFERENTIATION_VTAR_ID,0))</f>
        <v>Тарифы на услуги по передаче теплоносителя</v>
      </c>
      <c r="G178" s="52" t="str">
        <f>INDEX(PT_DIFFERENTIATION_NTAR,MATCH(B178,PT_DIFFERENTIATION_NTAR_ID,0))</f>
        <v/>
      </c>
      <c r="H178" s="53"/>
      <c r="I178" s="54"/>
      <c r="J178" s="55"/>
      <c r="K178" s="60"/>
      <c r="L178" s="53" t="s">
        <v>24</v>
      </c>
      <c r="M178" s="58"/>
      <c r="N178" s="5"/>
      <c r="O178" s="5"/>
      <c r="AG178" s="4">
        <v>0</v>
      </c>
    </row>
    <row r="179" spans="1:33" s="4" customFormat="1" ht="18.75" hidden="1" customHeight="1">
      <c r="A179" s="8"/>
      <c r="B179" s="8"/>
      <c r="C179" s="48" t="s">
        <v>27</v>
      </c>
      <c r="D179" s="87"/>
      <c r="E179" s="83"/>
      <c r="F179" s="85"/>
      <c r="G179" s="52"/>
      <c r="H179" s="59"/>
      <c r="I179" s="37" t="s">
        <v>26</v>
      </c>
      <c r="J179" s="38"/>
      <c r="K179" s="59"/>
      <c r="L179" s="39"/>
      <c r="M179" s="58"/>
      <c r="N179" s="5"/>
      <c r="O179" s="5"/>
      <c r="AG179" s="4">
        <v>0</v>
      </c>
    </row>
    <row r="180" spans="1:33" s="4" customFormat="1" ht="0.75" hidden="1" customHeight="1">
      <c r="A180" s="8"/>
      <c r="B180" s="8"/>
      <c r="C180" s="48" t="s">
        <v>77</v>
      </c>
      <c r="D180" s="87"/>
      <c r="E180" s="83"/>
      <c r="F180" s="85"/>
      <c r="G180" s="86"/>
      <c r="H180" s="59"/>
      <c r="I180" s="37"/>
      <c r="J180" s="38"/>
      <c r="K180" s="59"/>
      <c r="L180" s="39"/>
      <c r="M180" s="58"/>
      <c r="N180" s="5"/>
      <c r="O180" s="5"/>
      <c r="AG180" s="4">
        <v>0</v>
      </c>
    </row>
    <row r="181" spans="1:33" s="4" customFormat="1" ht="18.75" hidden="1" customHeight="1">
      <c r="A181" s="8" t="s">
        <v>44</v>
      </c>
      <c r="B181" s="8" t="s">
        <v>45</v>
      </c>
      <c r="C181" s="48"/>
      <c r="D181" s="87"/>
      <c r="E181" s="83"/>
      <c r="F181" s="85" t="str">
        <f>INDEX(PT_DIFFERENTIATION_VTAR,MATCH(A181,PT_DIFFERENTIATION_VTAR_ID,0))</f>
        <v>Плата за услуги по поддержанию резервной тепловой мощности при отсутствии потребления тепловой энергии</v>
      </c>
      <c r="G181" s="52" t="str">
        <f>INDEX(PT_DIFFERENTIATION_NTAR,MATCH(B181,PT_DIFFERENTIATION_NTAR_ID,0))</f>
        <v/>
      </c>
      <c r="H181" s="53"/>
      <c r="I181" s="54"/>
      <c r="J181" s="55"/>
      <c r="K181" s="60"/>
      <c r="L181" s="53" t="s">
        <v>24</v>
      </c>
      <c r="M181" s="58"/>
      <c r="N181" s="5"/>
      <c r="O181" s="5"/>
      <c r="AG181" s="4">
        <v>0</v>
      </c>
    </row>
    <row r="182" spans="1:33" s="4" customFormat="1" ht="18.75" hidden="1" customHeight="1">
      <c r="A182" s="8"/>
      <c r="B182" s="8"/>
      <c r="C182" s="48" t="s">
        <v>27</v>
      </c>
      <c r="D182" s="87"/>
      <c r="E182" s="83"/>
      <c r="F182" s="85"/>
      <c r="G182" s="52"/>
      <c r="H182" s="59"/>
      <c r="I182" s="37" t="s">
        <v>26</v>
      </c>
      <c r="J182" s="38"/>
      <c r="K182" s="59"/>
      <c r="L182" s="39"/>
      <c r="M182" s="58"/>
      <c r="N182" s="5"/>
      <c r="O182" s="5"/>
      <c r="AG182" s="4">
        <v>0</v>
      </c>
    </row>
    <row r="183" spans="1:33" s="4" customFormat="1" ht="0.75" hidden="1" customHeight="1">
      <c r="A183" s="8"/>
      <c r="B183" s="8"/>
      <c r="C183" s="48" t="s">
        <v>77</v>
      </c>
      <c r="D183" s="87"/>
      <c r="E183" s="83"/>
      <c r="F183" s="85"/>
      <c r="G183" s="86"/>
      <c r="H183" s="59"/>
      <c r="I183" s="37"/>
      <c r="J183" s="38"/>
      <c r="K183" s="59"/>
      <c r="L183" s="39"/>
      <c r="M183" s="58"/>
      <c r="N183" s="5"/>
      <c r="O183" s="5"/>
      <c r="AG183" s="4">
        <v>0</v>
      </c>
    </row>
    <row r="184" spans="1:33" s="4" customFormat="1" ht="18.75" hidden="1" customHeight="1">
      <c r="A184" s="8" t="s">
        <v>46</v>
      </c>
      <c r="B184" s="8" t="s">
        <v>47</v>
      </c>
      <c r="C184" s="48"/>
      <c r="D184" s="87"/>
      <c r="E184" s="83"/>
      <c r="F184" s="85" t="str">
        <f>INDEX(PT_DIFFERENTIATION_VTAR,MATCH(A184,PT_DIFFERENTIATION_VTAR_ID,0))</f>
        <v>Плата за подключение (технологическое присоединение) к системе теплоснабжения</v>
      </c>
      <c r="G184" s="52" t="str">
        <f>INDEX(PT_DIFFERENTIATION_NTAR,MATCH(B184,PT_DIFFERENTIATION_NTAR_ID,0))</f>
        <v/>
      </c>
      <c r="H184" s="53"/>
      <c r="I184" s="54"/>
      <c r="J184" s="55"/>
      <c r="K184" s="60"/>
      <c r="L184" s="53" t="s">
        <v>24</v>
      </c>
      <c r="M184" s="58"/>
      <c r="N184" s="5"/>
      <c r="O184" s="5"/>
      <c r="AG184" s="4">
        <v>0</v>
      </c>
    </row>
    <row r="185" spans="1:33" s="4" customFormat="1" ht="18.75" hidden="1" customHeight="1">
      <c r="A185" s="8"/>
      <c r="B185" s="8"/>
      <c r="C185" s="48" t="s">
        <v>27</v>
      </c>
      <c r="D185" s="87"/>
      <c r="E185" s="83"/>
      <c r="F185" s="85"/>
      <c r="G185" s="52"/>
      <c r="H185" s="59"/>
      <c r="I185" s="37" t="s">
        <v>26</v>
      </c>
      <c r="J185" s="38"/>
      <c r="K185" s="59"/>
      <c r="L185" s="39"/>
      <c r="M185" s="58"/>
      <c r="N185" s="5"/>
      <c r="O185" s="5"/>
      <c r="AG185" s="4">
        <v>0</v>
      </c>
    </row>
    <row r="186" spans="1:33" s="4" customFormat="1" ht="0.75" hidden="1" customHeight="1">
      <c r="A186" s="8"/>
      <c r="B186" s="8"/>
      <c r="C186" s="48" t="s">
        <v>77</v>
      </c>
      <c r="D186" s="87"/>
      <c r="E186" s="83"/>
      <c r="F186" s="85"/>
      <c r="G186" s="86"/>
      <c r="H186" s="59"/>
      <c r="I186" s="37"/>
      <c r="J186" s="38"/>
      <c r="K186" s="59"/>
      <c r="L186" s="39"/>
      <c r="M186" s="58"/>
      <c r="N186" s="5"/>
      <c r="O186" s="5"/>
      <c r="AG186" s="4">
        <v>0</v>
      </c>
    </row>
    <row r="187" spans="1:33" s="4" customFormat="1" ht="18.75" hidden="1" customHeight="1">
      <c r="A187" s="8" t="s">
        <v>48</v>
      </c>
      <c r="B187" s="8" t="s">
        <v>49</v>
      </c>
      <c r="C187" s="48"/>
      <c r="D187" s="87"/>
      <c r="E187" s="83"/>
      <c r="F187" s="85" t="str">
        <f>INDEX(PT_DIFFERENTIATION_VTAR,MATCH(A187,PT_DIFFERENTIATION_VTAR_ID,0))</f>
        <v>Плата за подключение (технологическое присоединение) к системе теплоснабжения (индивидуальная)</v>
      </c>
      <c r="G187" s="52" t="str">
        <f>INDEX(PT_DIFFERENTIATION_NTAR,MATCH(B187,PT_DIFFERENTIATION_NTAR_ID,0))</f>
        <v/>
      </c>
      <c r="H187" s="53"/>
      <c r="I187" s="54"/>
      <c r="J187" s="55"/>
      <c r="K187" s="60"/>
      <c r="L187" s="53" t="s">
        <v>24</v>
      </c>
      <c r="M187" s="58"/>
      <c r="N187" s="5"/>
      <c r="O187" s="5"/>
      <c r="AG187" s="4">
        <v>0</v>
      </c>
    </row>
    <row r="188" spans="1:33" s="4" customFormat="1" ht="18.75" hidden="1" customHeight="1">
      <c r="A188" s="8"/>
      <c r="B188" s="8"/>
      <c r="C188" s="48" t="s">
        <v>27</v>
      </c>
      <c r="D188" s="87"/>
      <c r="E188" s="83"/>
      <c r="F188" s="85"/>
      <c r="G188" s="52"/>
      <c r="H188" s="59"/>
      <c r="I188" s="37" t="s">
        <v>26</v>
      </c>
      <c r="J188" s="38"/>
      <c r="K188" s="59"/>
      <c r="L188" s="39"/>
      <c r="M188" s="58"/>
      <c r="N188" s="5"/>
      <c r="O188" s="5"/>
      <c r="AG188" s="4">
        <v>0</v>
      </c>
    </row>
    <row r="189" spans="1:33" s="4" customFormat="1" ht="0.75" hidden="1" customHeight="1">
      <c r="A189" s="8"/>
      <c r="B189" s="8"/>
      <c r="C189" s="48" t="s">
        <v>77</v>
      </c>
      <c r="D189" s="87"/>
      <c r="E189" s="83"/>
      <c r="F189" s="85"/>
      <c r="G189" s="86"/>
      <c r="H189" s="59"/>
      <c r="I189" s="37"/>
      <c r="J189" s="38"/>
      <c r="K189" s="59"/>
      <c r="L189" s="39"/>
      <c r="M189" s="58"/>
      <c r="N189" s="5"/>
      <c r="O189" s="5"/>
      <c r="AG189" s="4">
        <v>0</v>
      </c>
    </row>
    <row r="190" spans="1:33" s="4" customFormat="1" ht="18.75" hidden="1" customHeight="1">
      <c r="A190" s="8" t="s">
        <v>50</v>
      </c>
      <c r="B190" s="8" t="s">
        <v>51</v>
      </c>
      <c r="C190" s="48"/>
      <c r="D190" s="87"/>
      <c r="E190" s="83"/>
      <c r="F190" s="85" t="str">
        <f>INDEX(PT_DIFFERENTIATION_VTAR,MATCH(A190,PT_DIFFERENTIATION_VTAR_ID,0))</f>
        <v>Тариф на питьевую воду (питьевое водоснабжение)</v>
      </c>
      <c r="G190" s="52" t="str">
        <f>INDEX(PT_DIFFERENTIATION_NTAR,MATCH(B190,PT_DIFFERENTIATION_NTAR_ID,0))</f>
        <v/>
      </c>
      <c r="H190" s="53"/>
      <c r="I190" s="54"/>
      <c r="J190" s="55"/>
      <c r="K190" s="60"/>
      <c r="L190" s="53" t="s">
        <v>24</v>
      </c>
      <c r="M190" s="58"/>
      <c r="N190" s="5"/>
      <c r="O190" s="5"/>
      <c r="AG190" s="4">
        <v>0</v>
      </c>
    </row>
    <row r="191" spans="1:33" s="4" customFormat="1" ht="18.75" hidden="1" customHeight="1">
      <c r="A191" s="8"/>
      <c r="B191" s="8"/>
      <c r="C191" s="48" t="s">
        <v>27</v>
      </c>
      <c r="D191" s="87"/>
      <c r="E191" s="83"/>
      <c r="F191" s="85"/>
      <c r="G191" s="52"/>
      <c r="H191" s="59"/>
      <c r="I191" s="37" t="s">
        <v>26</v>
      </c>
      <c r="J191" s="38"/>
      <c r="K191" s="59"/>
      <c r="L191" s="39"/>
      <c r="M191" s="58"/>
      <c r="N191" s="5"/>
      <c r="O191" s="5"/>
      <c r="AG191" s="4">
        <v>0</v>
      </c>
    </row>
    <row r="192" spans="1:33" s="4" customFormat="1" ht="0.75" hidden="1" customHeight="1">
      <c r="A192" s="8"/>
      <c r="B192" s="8"/>
      <c r="C192" s="48" t="s">
        <v>77</v>
      </c>
      <c r="D192" s="87"/>
      <c r="E192" s="83"/>
      <c r="F192" s="85"/>
      <c r="G192" s="86"/>
      <c r="H192" s="59"/>
      <c r="I192" s="37"/>
      <c r="J192" s="38"/>
      <c r="K192" s="59"/>
      <c r="L192" s="39"/>
      <c r="M192" s="58"/>
      <c r="N192" s="5"/>
      <c r="O192" s="5"/>
      <c r="AG192" s="4">
        <v>0</v>
      </c>
    </row>
    <row r="193" spans="1:33" s="4" customFormat="1" ht="18.75" hidden="1" customHeight="1">
      <c r="A193" s="8" t="s">
        <v>52</v>
      </c>
      <c r="B193" s="8" t="s">
        <v>53</v>
      </c>
      <c r="C193" s="48"/>
      <c r="D193" s="87"/>
      <c r="E193" s="83"/>
      <c r="F193" s="85" t="str">
        <f>INDEX(PT_DIFFERENTIATION_VTAR,MATCH(A193,PT_DIFFERENTIATION_VTAR_ID,0))</f>
        <v>Тариф на техническую воду</v>
      </c>
      <c r="G193" s="52" t="str">
        <f>INDEX(PT_DIFFERENTIATION_NTAR,MATCH(B193,PT_DIFFERENTIATION_NTAR_ID,0))</f>
        <v/>
      </c>
      <c r="H193" s="53"/>
      <c r="I193" s="54"/>
      <c r="J193" s="55"/>
      <c r="K193" s="60"/>
      <c r="L193" s="53" t="s">
        <v>24</v>
      </c>
      <c r="M193" s="58"/>
      <c r="N193" s="5"/>
      <c r="O193" s="5"/>
      <c r="AG193" s="4">
        <v>0</v>
      </c>
    </row>
    <row r="194" spans="1:33" s="4" customFormat="1" ht="18.75" hidden="1" customHeight="1">
      <c r="A194" s="8"/>
      <c r="B194" s="8"/>
      <c r="C194" s="48" t="s">
        <v>27</v>
      </c>
      <c r="D194" s="87"/>
      <c r="E194" s="83"/>
      <c r="F194" s="85"/>
      <c r="G194" s="52"/>
      <c r="H194" s="59"/>
      <c r="I194" s="37" t="s">
        <v>26</v>
      </c>
      <c r="J194" s="38"/>
      <c r="K194" s="59"/>
      <c r="L194" s="39"/>
      <c r="M194" s="58"/>
      <c r="N194" s="5"/>
      <c r="O194" s="5"/>
      <c r="AG194" s="4">
        <v>0</v>
      </c>
    </row>
    <row r="195" spans="1:33" s="4" customFormat="1" ht="0.75" hidden="1" customHeight="1">
      <c r="A195" s="8"/>
      <c r="B195" s="8"/>
      <c r="C195" s="48" t="s">
        <v>77</v>
      </c>
      <c r="D195" s="87"/>
      <c r="E195" s="83"/>
      <c r="F195" s="85"/>
      <c r="G195" s="86"/>
      <c r="H195" s="59"/>
      <c r="I195" s="37"/>
      <c r="J195" s="38"/>
      <c r="K195" s="59"/>
      <c r="L195" s="39"/>
      <c r="M195" s="58"/>
      <c r="N195" s="5"/>
      <c r="O195" s="5"/>
      <c r="AG195" s="4">
        <v>0</v>
      </c>
    </row>
    <row r="196" spans="1:33" s="4" customFormat="1" ht="18.75" hidden="1" customHeight="1">
      <c r="A196" s="8" t="s">
        <v>54</v>
      </c>
      <c r="B196" s="8" t="s">
        <v>55</v>
      </c>
      <c r="C196" s="48"/>
      <c r="D196" s="87"/>
      <c r="E196" s="83"/>
      <c r="F196" s="85" t="str">
        <f>INDEX(PT_DIFFERENTIATION_VTAR,MATCH(A196,PT_DIFFERENTIATION_VTAR_ID,0))</f>
        <v>Тариф на транспортировку воды</v>
      </c>
      <c r="G196" s="52" t="str">
        <f>INDEX(PT_DIFFERENTIATION_NTAR,MATCH(B196,PT_DIFFERENTIATION_NTAR_ID,0))</f>
        <v/>
      </c>
      <c r="H196" s="53"/>
      <c r="I196" s="54"/>
      <c r="J196" s="55"/>
      <c r="K196" s="60"/>
      <c r="L196" s="53" t="s">
        <v>24</v>
      </c>
      <c r="M196" s="58"/>
      <c r="N196" s="5"/>
      <c r="O196" s="5"/>
      <c r="AG196" s="4">
        <v>0</v>
      </c>
    </row>
    <row r="197" spans="1:33" s="4" customFormat="1" ht="18.75" hidden="1" customHeight="1">
      <c r="A197" s="8"/>
      <c r="B197" s="8"/>
      <c r="C197" s="48" t="s">
        <v>27</v>
      </c>
      <c r="D197" s="87"/>
      <c r="E197" s="83"/>
      <c r="F197" s="85"/>
      <c r="G197" s="52"/>
      <c r="H197" s="59"/>
      <c r="I197" s="37" t="s">
        <v>26</v>
      </c>
      <c r="J197" s="38"/>
      <c r="K197" s="59"/>
      <c r="L197" s="39"/>
      <c r="M197" s="58"/>
      <c r="N197" s="5"/>
      <c r="O197" s="5"/>
      <c r="AG197" s="4">
        <v>0</v>
      </c>
    </row>
    <row r="198" spans="1:33" s="4" customFormat="1" ht="0.75" hidden="1" customHeight="1">
      <c r="A198" s="8"/>
      <c r="B198" s="8"/>
      <c r="C198" s="48" t="s">
        <v>77</v>
      </c>
      <c r="D198" s="87"/>
      <c r="E198" s="83"/>
      <c r="F198" s="85"/>
      <c r="G198" s="86"/>
      <c r="H198" s="59"/>
      <c r="I198" s="37"/>
      <c r="J198" s="38"/>
      <c r="K198" s="59"/>
      <c r="L198" s="39"/>
      <c r="M198" s="58"/>
      <c r="N198" s="5"/>
      <c r="O198" s="5"/>
      <c r="AG198" s="4">
        <v>0</v>
      </c>
    </row>
    <row r="199" spans="1:33" s="4" customFormat="1" ht="18.75" hidden="1" customHeight="1">
      <c r="A199" s="8" t="s">
        <v>56</v>
      </c>
      <c r="B199" s="8" t="s">
        <v>57</v>
      </c>
      <c r="C199" s="48"/>
      <c r="D199" s="87"/>
      <c r="E199" s="83"/>
      <c r="F199" s="85" t="str">
        <f>INDEX(PT_DIFFERENTIATION_VTAR,MATCH(A199,PT_DIFFERENTIATION_VTAR_ID,0))</f>
        <v>Тариф на подвоз воды</v>
      </c>
      <c r="G199" s="52" t="str">
        <f>INDEX(PT_DIFFERENTIATION_NTAR,MATCH(B199,PT_DIFFERENTIATION_NTAR_ID,0))</f>
        <v/>
      </c>
      <c r="H199" s="53"/>
      <c r="I199" s="54"/>
      <c r="J199" s="55"/>
      <c r="K199" s="60"/>
      <c r="L199" s="53" t="s">
        <v>24</v>
      </c>
      <c r="M199" s="58"/>
      <c r="N199" s="5"/>
      <c r="O199" s="5"/>
      <c r="AG199" s="4">
        <v>0</v>
      </c>
    </row>
    <row r="200" spans="1:33" s="4" customFormat="1" ht="18.75" hidden="1" customHeight="1">
      <c r="A200" s="8"/>
      <c r="B200" s="8"/>
      <c r="C200" s="48" t="s">
        <v>27</v>
      </c>
      <c r="D200" s="87"/>
      <c r="E200" s="83"/>
      <c r="F200" s="85"/>
      <c r="G200" s="52"/>
      <c r="H200" s="59"/>
      <c r="I200" s="37" t="s">
        <v>26</v>
      </c>
      <c r="J200" s="38"/>
      <c r="K200" s="59"/>
      <c r="L200" s="39"/>
      <c r="M200" s="58"/>
      <c r="N200" s="5"/>
      <c r="O200" s="5"/>
      <c r="AG200" s="4">
        <v>0</v>
      </c>
    </row>
    <row r="201" spans="1:33" s="4" customFormat="1" ht="0.75" hidden="1" customHeight="1">
      <c r="A201" s="8"/>
      <c r="B201" s="8"/>
      <c r="C201" s="48" t="s">
        <v>77</v>
      </c>
      <c r="D201" s="87"/>
      <c r="E201" s="83"/>
      <c r="F201" s="85"/>
      <c r="G201" s="86"/>
      <c r="H201" s="59"/>
      <c r="I201" s="37"/>
      <c r="J201" s="38"/>
      <c r="K201" s="59"/>
      <c r="L201" s="39"/>
      <c r="M201" s="58"/>
      <c r="N201" s="5"/>
      <c r="O201" s="5"/>
      <c r="AG201" s="4">
        <v>0</v>
      </c>
    </row>
    <row r="202" spans="1:33" s="4" customFormat="1" ht="18.75" hidden="1" customHeight="1">
      <c r="A202" s="8" t="s">
        <v>58</v>
      </c>
      <c r="B202" s="8" t="s">
        <v>59</v>
      </c>
      <c r="C202" s="48"/>
      <c r="D202" s="87"/>
      <c r="E202" s="83"/>
      <c r="F202" s="85" t="str">
        <f>INDEX(PT_DIFFERENTIATION_VTAR,MATCH(A202,PT_DIFFERENTIATION_VTAR_ID,0))</f>
        <v>Тариф на подключение (технологическое присоединение) к централизованной системе холодного водоснабжения</v>
      </c>
      <c r="G202" s="52" t="str">
        <f>INDEX(PT_DIFFERENTIATION_NTAR,MATCH(B202,PT_DIFFERENTIATION_NTAR_ID,0))</f>
        <v/>
      </c>
      <c r="H202" s="53"/>
      <c r="I202" s="54"/>
      <c r="J202" s="55"/>
      <c r="K202" s="60"/>
      <c r="L202" s="53" t="s">
        <v>24</v>
      </c>
      <c r="M202" s="58"/>
      <c r="N202" s="5"/>
      <c r="O202" s="5"/>
      <c r="AG202" s="4">
        <v>0</v>
      </c>
    </row>
    <row r="203" spans="1:33" s="4" customFormat="1" ht="18.75" hidden="1" customHeight="1">
      <c r="A203" s="8"/>
      <c r="B203" s="8"/>
      <c r="C203" s="48" t="s">
        <v>27</v>
      </c>
      <c r="D203" s="87"/>
      <c r="E203" s="83"/>
      <c r="F203" s="85"/>
      <c r="G203" s="52"/>
      <c r="H203" s="59"/>
      <c r="I203" s="37" t="s">
        <v>26</v>
      </c>
      <c r="J203" s="38"/>
      <c r="K203" s="59"/>
      <c r="L203" s="39"/>
      <c r="M203" s="58"/>
      <c r="N203" s="5"/>
      <c r="O203" s="5"/>
      <c r="AG203" s="4">
        <v>0</v>
      </c>
    </row>
    <row r="204" spans="1:33" s="4" customFormat="1" ht="0.75" hidden="1" customHeight="1">
      <c r="A204" s="8"/>
      <c r="B204" s="8"/>
      <c r="C204" s="48" t="s">
        <v>77</v>
      </c>
      <c r="D204" s="87"/>
      <c r="E204" s="83"/>
      <c r="F204" s="85"/>
      <c r="G204" s="86"/>
      <c r="H204" s="59"/>
      <c r="I204" s="37"/>
      <c r="J204" s="38"/>
      <c r="K204" s="59"/>
      <c r="L204" s="39"/>
      <c r="M204" s="58"/>
      <c r="N204" s="5"/>
      <c r="O204" s="5"/>
      <c r="AG204" s="4">
        <v>0</v>
      </c>
    </row>
    <row r="205" spans="1:33" s="4" customFormat="1" ht="18.75" hidden="1" customHeight="1">
      <c r="A205" s="8" t="s">
        <v>60</v>
      </c>
      <c r="B205" s="8" t="s">
        <v>61</v>
      </c>
      <c r="C205" s="48"/>
      <c r="D205" s="87"/>
      <c r="E205" s="83"/>
      <c r="F205" s="85" t="str">
        <f>INDEX(PT_DIFFERENTIATION_VTAR,MATCH(A205,PT_DIFFERENTIATION_VTAR_ID,0))</f>
        <v>Тариф на горячую воду (горячее водоснабжение)</v>
      </c>
      <c r="G205" s="52" t="str">
        <f>INDEX(PT_DIFFERENTIATION_NTAR,MATCH(B205,PT_DIFFERENTIATION_NTAR_ID,0))</f>
        <v/>
      </c>
      <c r="H205" s="53"/>
      <c r="I205" s="54"/>
      <c r="J205" s="55"/>
      <c r="K205" s="60"/>
      <c r="L205" s="53" t="s">
        <v>24</v>
      </c>
      <c r="M205" s="58"/>
      <c r="N205" s="5"/>
      <c r="O205" s="5"/>
      <c r="AG205" s="4">
        <v>0</v>
      </c>
    </row>
    <row r="206" spans="1:33" s="4" customFormat="1" ht="18.75" hidden="1" customHeight="1">
      <c r="A206" s="8"/>
      <c r="B206" s="8"/>
      <c r="C206" s="48" t="s">
        <v>27</v>
      </c>
      <c r="D206" s="87"/>
      <c r="E206" s="83"/>
      <c r="F206" s="85"/>
      <c r="G206" s="52"/>
      <c r="H206" s="59"/>
      <c r="I206" s="37" t="s">
        <v>26</v>
      </c>
      <c r="J206" s="38"/>
      <c r="K206" s="59"/>
      <c r="L206" s="39"/>
      <c r="M206" s="58"/>
      <c r="N206" s="5"/>
      <c r="O206" s="5"/>
      <c r="AG206" s="4">
        <v>0</v>
      </c>
    </row>
    <row r="207" spans="1:33" s="4" customFormat="1" ht="0.75" hidden="1" customHeight="1">
      <c r="A207" s="8"/>
      <c r="B207" s="8"/>
      <c r="C207" s="48" t="s">
        <v>77</v>
      </c>
      <c r="D207" s="87"/>
      <c r="E207" s="83"/>
      <c r="F207" s="85"/>
      <c r="G207" s="86"/>
      <c r="H207" s="59"/>
      <c r="I207" s="37"/>
      <c r="J207" s="38"/>
      <c r="K207" s="59"/>
      <c r="L207" s="39"/>
      <c r="M207" s="58"/>
      <c r="N207" s="5"/>
      <c r="O207" s="5"/>
      <c r="AG207" s="4">
        <v>0</v>
      </c>
    </row>
    <row r="208" spans="1:33" s="4" customFormat="1" ht="18.75" hidden="1" customHeight="1">
      <c r="A208" s="8" t="s">
        <v>62</v>
      </c>
      <c r="B208" s="8" t="s">
        <v>63</v>
      </c>
      <c r="C208" s="48"/>
      <c r="D208" s="87"/>
      <c r="E208" s="83"/>
      <c r="F208" s="85" t="str">
        <f>INDEX(PT_DIFFERENTIATION_VTAR,MATCH(A208,PT_DIFFERENTIATION_VTAR_ID,0))</f>
        <v>Тариф на транспортировку горячей воды</v>
      </c>
      <c r="G208" s="52" t="str">
        <f>INDEX(PT_DIFFERENTIATION_NTAR,MATCH(B208,PT_DIFFERENTIATION_NTAR_ID,0))</f>
        <v/>
      </c>
      <c r="H208" s="53"/>
      <c r="I208" s="54"/>
      <c r="J208" s="55"/>
      <c r="K208" s="60"/>
      <c r="L208" s="53" t="s">
        <v>24</v>
      </c>
      <c r="M208" s="58"/>
      <c r="N208" s="5"/>
      <c r="O208" s="5"/>
      <c r="AG208" s="4">
        <v>0</v>
      </c>
    </row>
    <row r="209" spans="1:33" s="4" customFormat="1" ht="18.75" hidden="1" customHeight="1">
      <c r="A209" s="8"/>
      <c r="B209" s="8"/>
      <c r="C209" s="48" t="s">
        <v>27</v>
      </c>
      <c r="D209" s="87"/>
      <c r="E209" s="83"/>
      <c r="F209" s="85"/>
      <c r="G209" s="52"/>
      <c r="H209" s="59"/>
      <c r="I209" s="37" t="s">
        <v>26</v>
      </c>
      <c r="J209" s="38"/>
      <c r="K209" s="59"/>
      <c r="L209" s="39"/>
      <c r="M209" s="58"/>
      <c r="N209" s="5"/>
      <c r="O209" s="5"/>
      <c r="AG209" s="4">
        <v>0</v>
      </c>
    </row>
    <row r="210" spans="1:33" s="4" customFormat="1" ht="0.75" hidden="1" customHeight="1">
      <c r="A210" s="8"/>
      <c r="B210" s="8"/>
      <c r="C210" s="48" t="s">
        <v>77</v>
      </c>
      <c r="D210" s="87"/>
      <c r="E210" s="83"/>
      <c r="F210" s="85"/>
      <c r="G210" s="86"/>
      <c r="H210" s="59"/>
      <c r="I210" s="37"/>
      <c r="J210" s="38"/>
      <c r="K210" s="59"/>
      <c r="L210" s="39"/>
      <c r="M210" s="58"/>
      <c r="N210" s="5"/>
      <c r="O210" s="5"/>
      <c r="AG210" s="4">
        <v>0</v>
      </c>
    </row>
    <row r="211" spans="1:33" s="4" customFormat="1" ht="18.75" hidden="1" customHeight="1">
      <c r="A211" s="8" t="s">
        <v>64</v>
      </c>
      <c r="B211" s="8" t="s">
        <v>65</v>
      </c>
      <c r="C211" s="48"/>
      <c r="D211" s="87"/>
      <c r="E211" s="83"/>
      <c r="F211" s="85" t="str">
        <f>INDEX(PT_DIFFERENTIATION_VTAR,MATCH(A211,PT_DIFFERENTIATION_VTAR_ID,0))</f>
        <v>Тариф на подключение (технологическое присоединение) к централизованной системе горячего водоснабжения</v>
      </c>
      <c r="G211" s="52" t="str">
        <f>INDEX(PT_DIFFERENTIATION_NTAR,MATCH(B211,PT_DIFFERENTIATION_NTAR_ID,0))</f>
        <v/>
      </c>
      <c r="H211" s="53"/>
      <c r="I211" s="54"/>
      <c r="J211" s="55"/>
      <c r="K211" s="60"/>
      <c r="L211" s="53" t="s">
        <v>24</v>
      </c>
      <c r="M211" s="58"/>
      <c r="N211" s="5"/>
      <c r="O211" s="5"/>
      <c r="AG211" s="4">
        <v>0</v>
      </c>
    </row>
    <row r="212" spans="1:33" s="4" customFormat="1" ht="18.75" hidden="1" customHeight="1">
      <c r="A212" s="8"/>
      <c r="B212" s="8"/>
      <c r="C212" s="48" t="s">
        <v>27</v>
      </c>
      <c r="D212" s="87"/>
      <c r="E212" s="83"/>
      <c r="F212" s="85"/>
      <c r="G212" s="52"/>
      <c r="H212" s="59"/>
      <c r="I212" s="37" t="s">
        <v>26</v>
      </c>
      <c r="J212" s="38"/>
      <c r="K212" s="59"/>
      <c r="L212" s="39"/>
      <c r="M212" s="58"/>
      <c r="N212" s="5"/>
      <c r="O212" s="5"/>
      <c r="AG212" s="4">
        <v>0</v>
      </c>
    </row>
    <row r="213" spans="1:33" s="4" customFormat="1" ht="0.75" hidden="1" customHeight="1">
      <c r="A213" s="8"/>
      <c r="B213" s="8"/>
      <c r="C213" s="48" t="s">
        <v>77</v>
      </c>
      <c r="D213" s="87"/>
      <c r="E213" s="83"/>
      <c r="F213" s="85"/>
      <c r="G213" s="86"/>
      <c r="H213" s="59"/>
      <c r="I213" s="37"/>
      <c r="J213" s="38"/>
      <c r="K213" s="59"/>
      <c r="L213" s="39"/>
      <c r="M213" s="58"/>
      <c r="N213" s="5"/>
      <c r="O213" s="5"/>
      <c r="AG213" s="4">
        <v>0</v>
      </c>
    </row>
    <row r="214" spans="1:33" s="4" customFormat="1" ht="18.399999999999999" customHeight="1">
      <c r="A214" s="8" t="s">
        <v>66</v>
      </c>
      <c r="B214" s="8" t="s">
        <v>67</v>
      </c>
      <c r="C214" s="48"/>
      <c r="D214" s="87"/>
      <c r="E214" s="83"/>
      <c r="F214" s="85" t="str">
        <f>INDEX(PT_DIFFERENTIATION_VTAR,MATCH(A214,PT_DIFFERENTIATION_VTAR_ID,0))</f>
        <v>Тариф на водоотведение</v>
      </c>
      <c r="G214" s="52" t="str">
        <f>INDEX(PT_DIFFERENTIATION_NTAR,MATCH(B214,PT_DIFFERENTIATION_NTAR_ID,0))</f>
        <v xml:space="preserve">Тариф на водоотведение
</v>
      </c>
      <c r="H214" s="53"/>
      <c r="I214" s="54">
        <v>45658</v>
      </c>
      <c r="J214" s="55">
        <v>46022</v>
      </c>
      <c r="K214" s="60">
        <v>40034.019999999997</v>
      </c>
      <c r="L214" s="53" t="s">
        <v>24</v>
      </c>
      <c r="M214" s="58"/>
      <c r="N214" s="5"/>
      <c r="O214" s="5"/>
      <c r="AG214" s="4">
        <v>0</v>
      </c>
    </row>
    <row r="215" spans="1:33" s="4" customFormat="1" ht="18.399999999999999" customHeight="1">
      <c r="A215" s="8"/>
      <c r="B215" s="8"/>
      <c r="C215" s="48"/>
      <c r="D215" s="95"/>
      <c r="E215" s="96"/>
      <c r="F215" s="96"/>
      <c r="G215" s="96"/>
      <c r="H215" s="29" t="s">
        <v>1</v>
      </c>
      <c r="I215" s="54">
        <v>46023</v>
      </c>
      <c r="J215" s="55">
        <v>46387</v>
      </c>
      <c r="K215" s="60">
        <v>40040</v>
      </c>
      <c r="L215" s="53" t="s">
        <v>24</v>
      </c>
      <c r="M215" s="58"/>
      <c r="N215" s="5"/>
      <c r="O215" s="5"/>
      <c r="AG215" s="4">
        <v>0</v>
      </c>
    </row>
    <row r="216" spans="1:33" s="4" customFormat="1" ht="18.399999999999999" customHeight="1">
      <c r="A216" s="8"/>
      <c r="B216" s="8"/>
      <c r="C216" s="48"/>
      <c r="D216" s="95"/>
      <c r="E216" s="96"/>
      <c r="F216" s="96"/>
      <c r="G216" s="96"/>
      <c r="H216" s="29" t="s">
        <v>1</v>
      </c>
      <c r="I216" s="54">
        <v>46388</v>
      </c>
      <c r="J216" s="55">
        <v>46752</v>
      </c>
      <c r="K216" s="60">
        <v>40047</v>
      </c>
      <c r="L216" s="53" t="s">
        <v>24</v>
      </c>
      <c r="M216" s="58"/>
      <c r="N216" s="5"/>
      <c r="O216" s="5"/>
      <c r="AG216" s="4">
        <v>0</v>
      </c>
    </row>
    <row r="217" spans="1:33" s="4" customFormat="1" ht="18.399999999999999" customHeight="1">
      <c r="A217" s="8"/>
      <c r="B217" s="8"/>
      <c r="C217" s="48"/>
      <c r="D217" s="95"/>
      <c r="E217" s="96"/>
      <c r="F217" s="96"/>
      <c r="G217" s="96"/>
      <c r="H217" s="29" t="s">
        <v>1</v>
      </c>
      <c r="I217" s="54">
        <v>46753</v>
      </c>
      <c r="J217" s="55">
        <v>47118</v>
      </c>
      <c r="K217" s="60">
        <v>40056</v>
      </c>
      <c r="L217" s="53" t="s">
        <v>24</v>
      </c>
      <c r="M217" s="58"/>
      <c r="N217" s="5"/>
      <c r="O217" s="5"/>
      <c r="AG217" s="4">
        <v>0</v>
      </c>
    </row>
    <row r="218" spans="1:33" s="4" customFormat="1" ht="18.399999999999999" customHeight="1">
      <c r="A218" s="8"/>
      <c r="B218" s="8"/>
      <c r="C218" s="48"/>
      <c r="D218" s="95"/>
      <c r="E218" s="96"/>
      <c r="F218" s="96"/>
      <c r="G218" s="96"/>
      <c r="H218" s="29" t="s">
        <v>1</v>
      </c>
      <c r="I218" s="54">
        <v>47119</v>
      </c>
      <c r="J218" s="55">
        <v>47483</v>
      </c>
      <c r="K218" s="60">
        <v>40067</v>
      </c>
      <c r="L218" s="53" t="s">
        <v>24</v>
      </c>
      <c r="M218" s="58"/>
      <c r="N218" s="5"/>
      <c r="O218" s="5"/>
      <c r="AG218" s="4">
        <v>0</v>
      </c>
    </row>
    <row r="219" spans="1:33" s="4" customFormat="1" ht="18.399999999999999" customHeight="1">
      <c r="A219" s="8"/>
      <c r="B219" s="8"/>
      <c r="C219" s="48"/>
      <c r="D219" s="95"/>
      <c r="E219" s="96"/>
      <c r="F219" s="96"/>
      <c r="G219" s="96"/>
      <c r="H219" s="29" t="s">
        <v>1</v>
      </c>
      <c r="I219" s="54">
        <v>47484</v>
      </c>
      <c r="J219" s="55">
        <v>47848</v>
      </c>
      <c r="K219" s="60">
        <v>40067</v>
      </c>
      <c r="L219" s="53" t="s">
        <v>24</v>
      </c>
      <c r="M219" s="58"/>
      <c r="N219" s="5"/>
      <c r="O219" s="5"/>
      <c r="AG219" s="4">
        <v>0</v>
      </c>
    </row>
    <row r="220" spans="1:33" s="4" customFormat="1" ht="18.399999999999999" customHeight="1">
      <c r="A220" s="8"/>
      <c r="B220" s="8"/>
      <c r="C220" s="48"/>
      <c r="D220" s="95"/>
      <c r="E220" s="96"/>
      <c r="F220" s="96"/>
      <c r="G220" s="96"/>
      <c r="H220" s="29" t="s">
        <v>1</v>
      </c>
      <c r="I220" s="54">
        <v>47849</v>
      </c>
      <c r="J220" s="55">
        <v>48213</v>
      </c>
      <c r="K220" s="60">
        <v>40067</v>
      </c>
      <c r="L220" s="53" t="s">
        <v>24</v>
      </c>
      <c r="M220" s="58"/>
      <c r="N220" s="5"/>
      <c r="O220" s="5"/>
      <c r="AG220" s="4">
        <v>0</v>
      </c>
    </row>
    <row r="221" spans="1:33" s="4" customFormat="1" ht="18.399999999999999" customHeight="1">
      <c r="A221" s="8"/>
      <c r="B221" s="8"/>
      <c r="C221" s="48"/>
      <c r="D221" s="95"/>
      <c r="E221" s="96"/>
      <c r="F221" s="96"/>
      <c r="G221" s="96"/>
      <c r="H221" s="29" t="s">
        <v>1</v>
      </c>
      <c r="I221" s="54">
        <v>48214</v>
      </c>
      <c r="J221" s="55">
        <v>48579</v>
      </c>
      <c r="K221" s="60">
        <v>40067</v>
      </c>
      <c r="L221" s="53" t="s">
        <v>24</v>
      </c>
      <c r="M221" s="58"/>
      <c r="N221" s="5"/>
      <c r="O221" s="5"/>
      <c r="AG221" s="4">
        <v>0</v>
      </c>
    </row>
    <row r="222" spans="1:33" s="4" customFormat="1" ht="18.399999999999999" customHeight="1">
      <c r="A222" s="8"/>
      <c r="B222" s="8"/>
      <c r="C222" s="48"/>
      <c r="D222" s="95"/>
      <c r="E222" s="96"/>
      <c r="F222" s="96"/>
      <c r="G222" s="96"/>
      <c r="H222" s="29" t="s">
        <v>1</v>
      </c>
      <c r="I222" s="54">
        <v>48580</v>
      </c>
      <c r="J222" s="55">
        <v>48944</v>
      </c>
      <c r="K222" s="60">
        <v>40067</v>
      </c>
      <c r="L222" s="53" t="s">
        <v>24</v>
      </c>
      <c r="M222" s="58"/>
      <c r="N222" s="5"/>
      <c r="O222" s="5"/>
      <c r="AG222" s="4">
        <v>0</v>
      </c>
    </row>
    <row r="223" spans="1:33" s="4" customFormat="1" ht="18.399999999999999" customHeight="1">
      <c r="A223" s="8"/>
      <c r="B223" s="8"/>
      <c r="C223" s="48"/>
      <c r="D223" s="95"/>
      <c r="E223" s="96"/>
      <c r="F223" s="96"/>
      <c r="G223" s="96"/>
      <c r="H223" s="29" t="s">
        <v>1</v>
      </c>
      <c r="I223" s="54">
        <v>48945</v>
      </c>
      <c r="J223" s="55">
        <v>49309</v>
      </c>
      <c r="K223" s="60">
        <v>40067</v>
      </c>
      <c r="L223" s="53" t="s">
        <v>24</v>
      </c>
      <c r="M223" s="58"/>
      <c r="N223" s="5"/>
      <c r="O223" s="5"/>
      <c r="AG223" s="4">
        <v>0</v>
      </c>
    </row>
    <row r="224" spans="1:33" s="4" customFormat="1" ht="18.399999999999999" customHeight="1">
      <c r="A224" s="8"/>
      <c r="B224" s="8"/>
      <c r="C224" s="48"/>
      <c r="D224" s="95"/>
      <c r="E224" s="96"/>
      <c r="F224" s="96"/>
      <c r="G224" s="96"/>
      <c r="H224" s="29" t="s">
        <v>1</v>
      </c>
      <c r="I224" s="54">
        <v>49310</v>
      </c>
      <c r="J224" s="55">
        <v>49674</v>
      </c>
      <c r="K224" s="60">
        <v>40067</v>
      </c>
      <c r="L224" s="53" t="s">
        <v>24</v>
      </c>
      <c r="M224" s="58"/>
      <c r="N224" s="5"/>
      <c r="O224" s="5"/>
      <c r="AG224" s="4">
        <v>0</v>
      </c>
    </row>
    <row r="225" spans="1:33" s="4" customFormat="1" ht="18.399999999999999" customHeight="1">
      <c r="A225" s="8"/>
      <c r="B225" s="8"/>
      <c r="C225" s="48"/>
      <c r="D225" s="95"/>
      <c r="E225" s="96"/>
      <c r="F225" s="96"/>
      <c r="G225" s="96"/>
      <c r="H225" s="29" t="s">
        <v>1</v>
      </c>
      <c r="I225" s="54">
        <v>49675</v>
      </c>
      <c r="J225" s="55">
        <v>50040</v>
      </c>
      <c r="K225" s="60">
        <v>40067</v>
      </c>
      <c r="L225" s="53" t="s">
        <v>24</v>
      </c>
      <c r="M225" s="58"/>
      <c r="N225" s="5"/>
      <c r="O225" s="5"/>
      <c r="AG225" s="4">
        <v>0</v>
      </c>
    </row>
    <row r="226" spans="1:33" s="4" customFormat="1" ht="18.399999999999999" customHeight="1">
      <c r="A226" s="8"/>
      <c r="B226" s="8"/>
      <c r="C226" s="48"/>
      <c r="D226" s="95"/>
      <c r="E226" s="96"/>
      <c r="F226" s="96"/>
      <c r="G226" s="96"/>
      <c r="H226" s="29" t="s">
        <v>1</v>
      </c>
      <c r="I226" s="54">
        <v>50041</v>
      </c>
      <c r="J226" s="55">
        <v>50405</v>
      </c>
      <c r="K226" s="60">
        <v>40067</v>
      </c>
      <c r="L226" s="53" t="s">
        <v>24</v>
      </c>
      <c r="M226" s="58"/>
      <c r="N226" s="5"/>
      <c r="O226" s="5"/>
      <c r="AG226" s="4">
        <v>0</v>
      </c>
    </row>
    <row r="227" spans="1:33" s="4" customFormat="1" ht="18.399999999999999" customHeight="1">
      <c r="A227" s="8"/>
      <c r="B227" s="8"/>
      <c r="C227" s="48"/>
      <c r="D227" s="95"/>
      <c r="E227" s="96"/>
      <c r="F227" s="96"/>
      <c r="G227" s="96"/>
      <c r="H227" s="29" t="s">
        <v>1</v>
      </c>
      <c r="I227" s="54">
        <v>50406</v>
      </c>
      <c r="J227" s="55">
        <v>50770</v>
      </c>
      <c r="K227" s="60">
        <v>40067</v>
      </c>
      <c r="L227" s="53" t="s">
        <v>24</v>
      </c>
      <c r="M227" s="58"/>
      <c r="N227" s="5"/>
      <c r="O227" s="5"/>
      <c r="AG227" s="4">
        <v>0</v>
      </c>
    </row>
    <row r="228" spans="1:33" s="4" customFormat="1" ht="18.399999999999999" customHeight="1">
      <c r="A228" s="8"/>
      <c r="B228" s="8"/>
      <c r="C228" s="48"/>
      <c r="D228" s="95"/>
      <c r="E228" s="96"/>
      <c r="F228" s="96"/>
      <c r="G228" s="96"/>
      <c r="H228" s="29" t="s">
        <v>1</v>
      </c>
      <c r="I228" s="54">
        <v>50771</v>
      </c>
      <c r="J228" s="55">
        <v>51135</v>
      </c>
      <c r="K228" s="60">
        <v>40067</v>
      </c>
      <c r="L228" s="53" t="s">
        <v>24</v>
      </c>
      <c r="M228" s="58"/>
      <c r="N228" s="5"/>
      <c r="O228" s="5"/>
      <c r="AG228" s="4">
        <v>0</v>
      </c>
    </row>
    <row r="229" spans="1:33" s="4" customFormat="1" ht="18.399999999999999" customHeight="1">
      <c r="A229" s="8"/>
      <c r="B229" s="8"/>
      <c r="C229" s="48"/>
      <c r="D229" s="95"/>
      <c r="E229" s="96"/>
      <c r="F229" s="96"/>
      <c r="G229" s="96"/>
      <c r="H229" s="29" t="s">
        <v>1</v>
      </c>
      <c r="I229" s="54">
        <v>51136</v>
      </c>
      <c r="J229" s="55">
        <v>51501</v>
      </c>
      <c r="K229" s="60">
        <v>40067</v>
      </c>
      <c r="L229" s="53" t="s">
        <v>24</v>
      </c>
      <c r="M229" s="58"/>
      <c r="N229" s="5"/>
      <c r="O229" s="5"/>
      <c r="AG229" s="4">
        <v>0</v>
      </c>
    </row>
    <row r="230" spans="1:33" s="4" customFormat="1" ht="18.75" customHeight="1">
      <c r="A230" s="8"/>
      <c r="B230" s="8"/>
      <c r="C230" s="48" t="s">
        <v>27</v>
      </c>
      <c r="D230" s="87"/>
      <c r="E230" s="83"/>
      <c r="F230" s="85"/>
      <c r="G230" s="52"/>
      <c r="H230" s="59"/>
      <c r="I230" s="37" t="s">
        <v>26</v>
      </c>
      <c r="J230" s="38"/>
      <c r="K230" s="59"/>
      <c r="L230" s="39"/>
      <c r="M230" s="58"/>
      <c r="N230" s="5"/>
      <c r="O230" s="5"/>
      <c r="AG230" s="4">
        <v>0</v>
      </c>
    </row>
    <row r="231" spans="1:33" s="4" customFormat="1" ht="0.75" customHeight="1">
      <c r="A231" s="8"/>
      <c r="B231" s="8"/>
      <c r="C231" s="48" t="s">
        <v>77</v>
      </c>
      <c r="D231" s="87"/>
      <c r="E231" s="83"/>
      <c r="F231" s="85"/>
      <c r="G231" s="86"/>
      <c r="H231" s="59"/>
      <c r="I231" s="37"/>
      <c r="J231" s="38"/>
      <c r="K231" s="59"/>
      <c r="L231" s="39"/>
      <c r="M231" s="58"/>
      <c r="N231" s="5"/>
      <c r="O231" s="5"/>
      <c r="AG231" s="4">
        <v>0</v>
      </c>
    </row>
    <row r="232" spans="1:33" s="4" customFormat="1" ht="18.75" hidden="1" customHeight="1">
      <c r="A232" s="8" t="s">
        <v>69</v>
      </c>
      <c r="B232" s="8" t="s">
        <v>70</v>
      </c>
      <c r="C232" s="48"/>
      <c r="D232" s="87"/>
      <c r="E232" s="83"/>
      <c r="F232" s="85" t="str">
        <f>INDEX(PT_DIFFERENTIATION_VTAR,MATCH(A232,PT_DIFFERENTIATION_VTAR_ID,0))</f>
        <v>Тариф на транспортировку сточных вод</v>
      </c>
      <c r="G232" s="52" t="str">
        <f>INDEX(PT_DIFFERENTIATION_NTAR,MATCH(B232,PT_DIFFERENTIATION_NTAR_ID,0))</f>
        <v/>
      </c>
      <c r="H232" s="53"/>
      <c r="I232" s="54"/>
      <c r="J232" s="55"/>
      <c r="K232" s="60"/>
      <c r="L232" s="53" t="s">
        <v>24</v>
      </c>
      <c r="M232" s="58"/>
      <c r="N232" s="5"/>
      <c r="O232" s="5"/>
      <c r="AG232" s="4">
        <v>0</v>
      </c>
    </row>
    <row r="233" spans="1:33" s="4" customFormat="1" ht="18.75" hidden="1" customHeight="1">
      <c r="A233" s="8"/>
      <c r="B233" s="8"/>
      <c r="C233" s="48" t="s">
        <v>27</v>
      </c>
      <c r="D233" s="87"/>
      <c r="E233" s="83"/>
      <c r="F233" s="85"/>
      <c r="G233" s="52"/>
      <c r="H233" s="59"/>
      <c r="I233" s="37" t="s">
        <v>26</v>
      </c>
      <c r="J233" s="38"/>
      <c r="K233" s="59"/>
      <c r="L233" s="39"/>
      <c r="M233" s="58"/>
      <c r="N233" s="5"/>
      <c r="O233" s="5"/>
      <c r="AG233" s="4">
        <v>0</v>
      </c>
    </row>
    <row r="234" spans="1:33" s="4" customFormat="1" ht="0.75" hidden="1" customHeight="1">
      <c r="A234" s="8"/>
      <c r="B234" s="8"/>
      <c r="C234" s="48" t="s">
        <v>77</v>
      </c>
      <c r="D234" s="87"/>
      <c r="E234" s="83"/>
      <c r="F234" s="85"/>
      <c r="G234" s="86"/>
      <c r="H234" s="59"/>
      <c r="I234" s="37"/>
      <c r="J234" s="38"/>
      <c r="K234" s="59"/>
      <c r="L234" s="39"/>
      <c r="M234" s="58"/>
      <c r="N234" s="5"/>
      <c r="O234" s="5"/>
      <c r="AG234" s="4">
        <v>0</v>
      </c>
    </row>
    <row r="235" spans="1:33" s="4" customFormat="1" ht="18.75" customHeight="1">
      <c r="A235" s="8" t="s">
        <v>71</v>
      </c>
      <c r="B235" s="8" t="s">
        <v>72</v>
      </c>
      <c r="C235" s="48"/>
      <c r="D235" s="87"/>
      <c r="E235" s="83"/>
      <c r="F235" s="85" t="str">
        <f>INDEX(PT_DIFFERENTIATION_VTAR,MATCH(A235,PT_DIFFERENTIATION_VTAR_ID,0))</f>
        <v>Тариф на подключение (технологическое присоединение) к централизованной системе водоотведения</v>
      </c>
      <c r="G235" s="52" t="str">
        <f>INDEX(PT_DIFFERENTIATION_NTAR,MATCH(B235,PT_DIFFERENTIATION_NTAR_ID,0))</f>
        <v xml:space="preserve">Тариф на подключение (технологическое присоединение) к централизованной системе водоотведения
</v>
      </c>
      <c r="H235" s="53"/>
      <c r="I235" s="54">
        <v>43831</v>
      </c>
      <c r="J235" s="55">
        <v>47483</v>
      </c>
      <c r="K235" s="60">
        <v>21757</v>
      </c>
      <c r="L235" s="53" t="s">
        <v>24</v>
      </c>
      <c r="M235" s="58"/>
      <c r="N235" s="5"/>
      <c r="O235" s="5"/>
      <c r="AG235" s="4">
        <v>0</v>
      </c>
    </row>
    <row r="236" spans="1:33" s="4" customFormat="1" ht="24.95" customHeight="1">
      <c r="A236" s="8"/>
      <c r="B236" s="8"/>
      <c r="C236" s="48" t="s">
        <v>27</v>
      </c>
      <c r="D236" s="87"/>
      <c r="E236" s="83"/>
      <c r="F236" s="85"/>
      <c r="G236" s="52"/>
      <c r="H236" s="59"/>
      <c r="I236" s="37" t="s">
        <v>26</v>
      </c>
      <c r="J236" s="38"/>
      <c r="K236" s="59"/>
      <c r="L236" s="39"/>
      <c r="M236" s="58"/>
      <c r="N236" s="5"/>
      <c r="O236" s="5"/>
      <c r="AG236" s="4">
        <v>0</v>
      </c>
    </row>
    <row r="237" spans="1:33" s="4" customFormat="1" ht="1.1499999999999999" customHeight="1">
      <c r="A237" s="8"/>
      <c r="B237" s="8"/>
      <c r="C237" s="48" t="s">
        <v>77</v>
      </c>
      <c r="D237" s="87"/>
      <c r="E237" s="83"/>
      <c r="F237" s="85"/>
      <c r="G237" s="86"/>
      <c r="H237" s="59"/>
      <c r="I237" s="37"/>
      <c r="J237" s="38"/>
      <c r="K237" s="59"/>
      <c r="L237" s="39"/>
      <c r="M237" s="58"/>
      <c r="N237" s="5"/>
      <c r="O237" s="5"/>
      <c r="AG237" s="4">
        <v>1</v>
      </c>
    </row>
    <row r="238" spans="1:33" ht="27.4" customHeight="1">
      <c r="A238" s="8"/>
      <c r="B238" s="8"/>
      <c r="D238" s="14"/>
      <c r="E238" s="10" t="s">
        <v>78</v>
      </c>
      <c r="F238" s="80" t="str">
        <f>IF(TEMPLATE_SPHERE="HEAT","Размер недополученных доходов регулируемой организацией (при их наличии), исчисленный в соответствии с Основами ценообразования в сфере теплоснабжения,"&amp;" утвержденными постановлением Правительства Российской Федерации от 22 октября 2012 г. N 1075 ""О ценообразовании в сфере теплоснабжения""","Размер недополученных доходов организации холодного водоснабжения (при их наличии), исчисленных в соответствии с Основами ценообразования в сфере водоснабжения и водоотведения")</f>
        <v>Размер недополученных доходов организации холодного водоснабжения (при их наличии), исчисленных в соответствии с Основами ценообразования в сфере водоснабжения и водоотведения</v>
      </c>
      <c r="G238" s="80"/>
      <c r="H238" s="80"/>
      <c r="I238" s="80"/>
      <c r="J238" s="80"/>
      <c r="K238" s="80"/>
      <c r="L238" s="80"/>
      <c r="M238" s="58"/>
      <c r="AG238" s="4">
        <v>26</v>
      </c>
    </row>
    <row r="239" spans="1:33" s="4" customFormat="1" ht="60.75" hidden="1" customHeight="1">
      <c r="A239" s="8" t="s">
        <v>22</v>
      </c>
      <c r="B239" s="8" t="s">
        <v>23</v>
      </c>
      <c r="C239" s="48"/>
      <c r="D239" s="87"/>
      <c r="E239" s="83"/>
      <c r="F239" s="85" t="str">
        <f>INDEX(PT_DIFFERENTIATION_VTAR,MATCH(A239,PT_DIFFERENTIATION_VTAR_ID,0))</f>
        <v>Тарифы на тепловую энергию (мощность), производимую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мегаватт и более</v>
      </c>
      <c r="G239" s="52" t="str">
        <f>INDEX(PT_DIFFERENTIATION_NTAR,MATCH(B239,PT_DIFFERENTIATION_NTAR_ID,0))</f>
        <v/>
      </c>
      <c r="H239" s="53"/>
      <c r="I239" s="54"/>
      <c r="J239" s="55"/>
      <c r="K239" s="60"/>
      <c r="L239" s="53" t="s">
        <v>24</v>
      </c>
      <c r="M239" s="58"/>
      <c r="N239" s="5"/>
      <c r="O239" s="5"/>
      <c r="AG239" s="4">
        <v>0</v>
      </c>
    </row>
    <row r="240" spans="1:33" s="4" customFormat="1" ht="18.75" hidden="1" customHeight="1">
      <c r="A240" s="8"/>
      <c r="B240" s="8"/>
      <c r="C240" s="48" t="s">
        <v>27</v>
      </c>
      <c r="D240" s="87"/>
      <c r="E240" s="83"/>
      <c r="F240" s="85"/>
      <c r="G240" s="52"/>
      <c r="H240" s="59"/>
      <c r="I240" s="37" t="s">
        <v>26</v>
      </c>
      <c r="J240" s="38"/>
      <c r="K240" s="59"/>
      <c r="L240" s="39"/>
      <c r="M240" s="58"/>
      <c r="N240" s="5"/>
      <c r="O240" s="5"/>
      <c r="AG240" s="4">
        <v>0</v>
      </c>
    </row>
    <row r="241" spans="1:33" s="4" customFormat="1" ht="0.75" hidden="1" customHeight="1">
      <c r="A241" s="8"/>
      <c r="B241" s="8"/>
      <c r="C241" s="48" t="s">
        <v>77</v>
      </c>
      <c r="D241" s="87"/>
      <c r="E241" s="83"/>
      <c r="F241" s="85"/>
      <c r="G241" s="86"/>
      <c r="H241" s="59"/>
      <c r="I241" s="37"/>
      <c r="J241" s="38"/>
      <c r="K241" s="59"/>
      <c r="L241" s="39"/>
      <c r="M241" s="58"/>
      <c r="N241" s="5"/>
      <c r="O241" s="5"/>
      <c r="AG241" s="4">
        <v>0</v>
      </c>
    </row>
    <row r="242" spans="1:33" s="4" customFormat="1" ht="45" hidden="1" customHeight="1">
      <c r="A242" s="8" t="s">
        <v>34</v>
      </c>
      <c r="B242" s="8" t="s">
        <v>35</v>
      </c>
      <c r="C242" s="48"/>
      <c r="D242" s="87"/>
      <c r="E242" s="83"/>
      <c r="F242" s="85" t="str">
        <f>INDEX(PT_DIFFERENTIATION_VTAR,MATCH(A242,PT_DIFFERENTIATION_VTAR_ID,0))</f>
        <v/>
      </c>
      <c r="G242" s="52" t="str">
        <f>INDEX(PT_DIFFERENTIATION_NTAR,MATCH(B242,PT_DIFFERENTIATION_NTAR_ID,0))</f>
        <v/>
      </c>
      <c r="H242" s="53"/>
      <c r="I242" s="54"/>
      <c r="J242" s="55"/>
      <c r="K242" s="60"/>
      <c r="L242" s="53" t="s">
        <v>24</v>
      </c>
      <c r="M242" s="58"/>
      <c r="N242" s="5"/>
      <c r="O242" s="5"/>
      <c r="AG242" s="4">
        <v>0</v>
      </c>
    </row>
    <row r="243" spans="1:33" s="4" customFormat="1" ht="18.75" hidden="1" customHeight="1">
      <c r="A243" s="8"/>
      <c r="B243" s="8"/>
      <c r="C243" s="48" t="s">
        <v>27</v>
      </c>
      <c r="D243" s="87"/>
      <c r="E243" s="83"/>
      <c r="F243" s="85"/>
      <c r="G243" s="52"/>
      <c r="H243" s="59"/>
      <c r="I243" s="37" t="s">
        <v>26</v>
      </c>
      <c r="J243" s="38"/>
      <c r="K243" s="59"/>
      <c r="L243" s="39"/>
      <c r="M243" s="58"/>
      <c r="N243" s="5"/>
      <c r="O243" s="5"/>
      <c r="AG243" s="4">
        <v>0</v>
      </c>
    </row>
    <row r="244" spans="1:33" s="4" customFormat="1" ht="0.75" hidden="1" customHeight="1">
      <c r="A244" s="8"/>
      <c r="B244" s="8"/>
      <c r="C244" s="48" t="s">
        <v>77</v>
      </c>
      <c r="D244" s="87"/>
      <c r="E244" s="83"/>
      <c r="F244" s="85"/>
      <c r="G244" s="86"/>
      <c r="H244" s="59"/>
      <c r="I244" s="37"/>
      <c r="J244" s="38"/>
      <c r="K244" s="59"/>
      <c r="L244" s="39"/>
      <c r="M244" s="58"/>
      <c r="N244" s="5"/>
      <c r="O244" s="5"/>
      <c r="AG244" s="4">
        <v>0</v>
      </c>
    </row>
    <row r="245" spans="1:33" s="4" customFormat="1" ht="45" hidden="1" customHeight="1">
      <c r="A245" s="8" t="s">
        <v>36</v>
      </c>
      <c r="B245" s="8" t="s">
        <v>37</v>
      </c>
      <c r="C245" s="48"/>
      <c r="D245" s="87"/>
      <c r="E245" s="83"/>
      <c r="F245" s="85" t="str">
        <f>INDEX(PT_DIFFERENTIATION_VTAR,MATCH(A245,PT_DIFFERENTIATION_VTAR_ID,0))</f>
        <v>Тарифы на теплоноситель, поставляемый теплоснабжающими организациями потребителям, другим теплоснабжающим организациям</v>
      </c>
      <c r="G245" s="52" t="str">
        <f>INDEX(PT_DIFFERENTIATION_NTAR,MATCH(B245,PT_DIFFERENTIATION_NTAR_ID,0))</f>
        <v/>
      </c>
      <c r="H245" s="53"/>
      <c r="I245" s="54"/>
      <c r="J245" s="55"/>
      <c r="K245" s="60"/>
      <c r="L245" s="53" t="s">
        <v>24</v>
      </c>
      <c r="M245" s="58"/>
      <c r="N245" s="5"/>
      <c r="O245" s="5"/>
      <c r="AG245" s="4">
        <v>0</v>
      </c>
    </row>
    <row r="246" spans="1:33" s="4" customFormat="1" ht="18.75" hidden="1" customHeight="1">
      <c r="A246" s="8"/>
      <c r="B246" s="8"/>
      <c r="C246" s="48" t="s">
        <v>27</v>
      </c>
      <c r="D246" s="87"/>
      <c r="E246" s="83"/>
      <c r="F246" s="85"/>
      <c r="G246" s="52"/>
      <c r="H246" s="59"/>
      <c r="I246" s="37" t="s">
        <v>26</v>
      </c>
      <c r="J246" s="38"/>
      <c r="K246" s="59"/>
      <c r="L246" s="39"/>
      <c r="M246" s="58"/>
      <c r="N246" s="5"/>
      <c r="O246" s="5"/>
      <c r="AG246" s="4">
        <v>0</v>
      </c>
    </row>
    <row r="247" spans="1:33" s="4" customFormat="1" ht="0.75" hidden="1" customHeight="1">
      <c r="A247" s="8"/>
      <c r="B247" s="8"/>
      <c r="C247" s="48" t="s">
        <v>77</v>
      </c>
      <c r="D247" s="87"/>
      <c r="E247" s="83"/>
      <c r="F247" s="85"/>
      <c r="G247" s="86"/>
      <c r="H247" s="59"/>
      <c r="I247" s="37"/>
      <c r="J247" s="38"/>
      <c r="K247" s="59"/>
      <c r="L247" s="39"/>
      <c r="M247" s="58"/>
      <c r="N247" s="5"/>
      <c r="O247" s="5"/>
      <c r="AG247" s="4">
        <v>0</v>
      </c>
    </row>
    <row r="248" spans="1:33" s="4" customFormat="1" ht="45" hidden="1" customHeight="1">
      <c r="A248" s="8" t="s">
        <v>38</v>
      </c>
      <c r="B248" s="8" t="s">
        <v>39</v>
      </c>
      <c r="C248" s="48"/>
      <c r="D248" s="87"/>
      <c r="E248" s="83"/>
      <c r="F248" s="85" t="str">
        <f>INDEX(PT_DIFFERENTIATION_VTAR,MATCH(A248,PT_DIFFERENTIATION_VTAR_ID,0))</f>
        <v>Тарифы на горячую воду, поставляемую теплоснабжающими организациями потребителям, другим теплоснабжающим организациям с использованием открытых систем теплоснабжения (горячего водоснабжения)</v>
      </c>
      <c r="G248" s="52" t="str">
        <f>INDEX(PT_DIFFERENTIATION_NTAR,MATCH(B248,PT_DIFFERENTIATION_NTAR_ID,0))</f>
        <v/>
      </c>
      <c r="H248" s="53"/>
      <c r="I248" s="54"/>
      <c r="J248" s="55"/>
      <c r="K248" s="60"/>
      <c r="L248" s="53" t="s">
        <v>24</v>
      </c>
      <c r="M248" s="58"/>
      <c r="N248" s="5"/>
      <c r="O248" s="5"/>
      <c r="AG248" s="4">
        <v>0</v>
      </c>
    </row>
    <row r="249" spans="1:33" s="4" customFormat="1" ht="18.75" hidden="1" customHeight="1">
      <c r="A249" s="8"/>
      <c r="B249" s="8"/>
      <c r="C249" s="48" t="s">
        <v>27</v>
      </c>
      <c r="D249" s="87"/>
      <c r="E249" s="83"/>
      <c r="F249" s="85"/>
      <c r="G249" s="52"/>
      <c r="H249" s="59"/>
      <c r="I249" s="37" t="s">
        <v>26</v>
      </c>
      <c r="J249" s="38"/>
      <c r="K249" s="59"/>
      <c r="L249" s="39"/>
      <c r="M249" s="58"/>
      <c r="N249" s="5"/>
      <c r="O249" s="5"/>
      <c r="AG249" s="4">
        <v>0</v>
      </c>
    </row>
    <row r="250" spans="1:33" s="4" customFormat="1" ht="0.75" hidden="1" customHeight="1">
      <c r="A250" s="8"/>
      <c r="B250" s="8"/>
      <c r="C250" s="48" t="s">
        <v>77</v>
      </c>
      <c r="D250" s="87"/>
      <c r="E250" s="83"/>
      <c r="F250" s="85"/>
      <c r="G250" s="86"/>
      <c r="H250" s="59"/>
      <c r="I250" s="37"/>
      <c r="J250" s="38"/>
      <c r="K250" s="59"/>
      <c r="L250" s="39"/>
      <c r="M250" s="58"/>
      <c r="N250" s="5"/>
      <c r="O250" s="5"/>
      <c r="AG250" s="4">
        <v>0</v>
      </c>
    </row>
    <row r="251" spans="1:33" s="4" customFormat="1" ht="18.75" hidden="1" customHeight="1">
      <c r="A251" s="8" t="s">
        <v>40</v>
      </c>
      <c r="B251" s="8" t="s">
        <v>41</v>
      </c>
      <c r="C251" s="48"/>
      <c r="D251" s="87"/>
      <c r="E251" s="83"/>
      <c r="F251" s="85" t="str">
        <f>INDEX(PT_DIFFERENTIATION_VTAR,MATCH(A251,PT_DIFFERENTIATION_VTAR_ID,0))</f>
        <v>Тарифы на услуги по передаче тепловой энергии</v>
      </c>
      <c r="G251" s="52" t="str">
        <f>INDEX(PT_DIFFERENTIATION_NTAR,MATCH(B251,PT_DIFFERENTIATION_NTAR_ID,0))</f>
        <v/>
      </c>
      <c r="H251" s="53"/>
      <c r="I251" s="54"/>
      <c r="J251" s="55"/>
      <c r="K251" s="60"/>
      <c r="L251" s="53" t="s">
        <v>24</v>
      </c>
      <c r="M251" s="58"/>
      <c r="N251" s="5"/>
      <c r="O251" s="5"/>
      <c r="AG251" s="4">
        <v>0</v>
      </c>
    </row>
    <row r="252" spans="1:33" s="4" customFormat="1" ht="18.75" hidden="1" customHeight="1">
      <c r="A252" s="8"/>
      <c r="B252" s="8"/>
      <c r="C252" s="48" t="s">
        <v>27</v>
      </c>
      <c r="D252" s="87"/>
      <c r="E252" s="83"/>
      <c r="F252" s="85"/>
      <c r="G252" s="52"/>
      <c r="H252" s="59"/>
      <c r="I252" s="37" t="s">
        <v>26</v>
      </c>
      <c r="J252" s="38"/>
      <c r="K252" s="59"/>
      <c r="L252" s="39"/>
      <c r="M252" s="58"/>
      <c r="N252" s="5"/>
      <c r="O252" s="5"/>
      <c r="AG252" s="4">
        <v>0</v>
      </c>
    </row>
    <row r="253" spans="1:33" s="4" customFormat="1" ht="0.75" hidden="1" customHeight="1">
      <c r="A253" s="8"/>
      <c r="B253" s="8"/>
      <c r="C253" s="48" t="s">
        <v>77</v>
      </c>
      <c r="D253" s="87"/>
      <c r="E253" s="83"/>
      <c r="F253" s="85"/>
      <c r="G253" s="86"/>
      <c r="H253" s="59"/>
      <c r="I253" s="37"/>
      <c r="J253" s="38"/>
      <c r="K253" s="59"/>
      <c r="L253" s="39"/>
      <c r="M253" s="58"/>
      <c r="N253" s="5"/>
      <c r="O253" s="5"/>
      <c r="AG253" s="4">
        <v>0</v>
      </c>
    </row>
    <row r="254" spans="1:33" s="4" customFormat="1" ht="18.75" hidden="1" customHeight="1">
      <c r="A254" s="8" t="s">
        <v>42</v>
      </c>
      <c r="B254" s="8" t="s">
        <v>43</v>
      </c>
      <c r="C254" s="48"/>
      <c r="D254" s="87"/>
      <c r="E254" s="83"/>
      <c r="F254" s="85" t="str">
        <f>INDEX(PT_DIFFERENTIATION_VTAR,MATCH(A254,PT_DIFFERENTIATION_VTAR_ID,0))</f>
        <v>Тарифы на услуги по передаче теплоносителя</v>
      </c>
      <c r="G254" s="52" t="str">
        <f>INDEX(PT_DIFFERENTIATION_NTAR,MATCH(B254,PT_DIFFERENTIATION_NTAR_ID,0))</f>
        <v/>
      </c>
      <c r="H254" s="53"/>
      <c r="I254" s="54"/>
      <c r="J254" s="55"/>
      <c r="K254" s="60"/>
      <c r="L254" s="53" t="s">
        <v>24</v>
      </c>
      <c r="M254" s="58"/>
      <c r="N254" s="5"/>
      <c r="O254" s="5"/>
      <c r="AG254" s="4">
        <v>0</v>
      </c>
    </row>
    <row r="255" spans="1:33" s="4" customFormat="1" ht="18.75" hidden="1" customHeight="1">
      <c r="A255" s="8"/>
      <c r="B255" s="8"/>
      <c r="C255" s="48" t="s">
        <v>27</v>
      </c>
      <c r="D255" s="87"/>
      <c r="E255" s="83"/>
      <c r="F255" s="85"/>
      <c r="G255" s="52"/>
      <c r="H255" s="59"/>
      <c r="I255" s="37" t="s">
        <v>26</v>
      </c>
      <c r="J255" s="38"/>
      <c r="K255" s="59"/>
      <c r="L255" s="39"/>
      <c r="M255" s="58"/>
      <c r="N255" s="5"/>
      <c r="O255" s="5"/>
      <c r="AG255" s="4">
        <v>0</v>
      </c>
    </row>
    <row r="256" spans="1:33" s="4" customFormat="1" ht="0.75" hidden="1" customHeight="1">
      <c r="A256" s="8"/>
      <c r="B256" s="8"/>
      <c r="C256" s="48" t="s">
        <v>77</v>
      </c>
      <c r="D256" s="87"/>
      <c r="E256" s="83"/>
      <c r="F256" s="85"/>
      <c r="G256" s="86"/>
      <c r="H256" s="59"/>
      <c r="I256" s="37"/>
      <c r="J256" s="38"/>
      <c r="K256" s="59"/>
      <c r="L256" s="39"/>
      <c r="M256" s="58"/>
      <c r="N256" s="5"/>
      <c r="O256" s="5"/>
      <c r="AG256" s="4">
        <v>0</v>
      </c>
    </row>
    <row r="257" spans="1:33" s="4" customFormat="1" ht="18.75" hidden="1" customHeight="1">
      <c r="A257" s="8" t="s">
        <v>44</v>
      </c>
      <c r="B257" s="8" t="s">
        <v>45</v>
      </c>
      <c r="C257" s="48"/>
      <c r="D257" s="87"/>
      <c r="E257" s="83"/>
      <c r="F257" s="85" t="str">
        <f>INDEX(PT_DIFFERENTIATION_VTAR,MATCH(A257,PT_DIFFERENTIATION_VTAR_ID,0))</f>
        <v>Плата за услуги по поддержанию резервной тепловой мощности при отсутствии потребления тепловой энергии</v>
      </c>
      <c r="G257" s="52" t="str">
        <f>INDEX(PT_DIFFERENTIATION_NTAR,MATCH(B257,PT_DIFFERENTIATION_NTAR_ID,0))</f>
        <v/>
      </c>
      <c r="H257" s="53"/>
      <c r="I257" s="54"/>
      <c r="J257" s="55"/>
      <c r="K257" s="60"/>
      <c r="L257" s="53" t="s">
        <v>24</v>
      </c>
      <c r="M257" s="58"/>
      <c r="N257" s="5"/>
      <c r="O257" s="5"/>
      <c r="AG257" s="4">
        <v>0</v>
      </c>
    </row>
    <row r="258" spans="1:33" s="4" customFormat="1" ht="18.75" hidden="1" customHeight="1">
      <c r="A258" s="8"/>
      <c r="B258" s="8"/>
      <c r="C258" s="48" t="s">
        <v>27</v>
      </c>
      <c r="D258" s="87"/>
      <c r="E258" s="83"/>
      <c r="F258" s="85"/>
      <c r="G258" s="52"/>
      <c r="H258" s="59"/>
      <c r="I258" s="37" t="s">
        <v>26</v>
      </c>
      <c r="J258" s="38"/>
      <c r="K258" s="59"/>
      <c r="L258" s="39"/>
      <c r="M258" s="58"/>
      <c r="N258" s="5"/>
      <c r="O258" s="5"/>
      <c r="AG258" s="4">
        <v>0</v>
      </c>
    </row>
    <row r="259" spans="1:33" s="4" customFormat="1" ht="0.75" hidden="1" customHeight="1">
      <c r="A259" s="8"/>
      <c r="B259" s="8"/>
      <c r="C259" s="48" t="s">
        <v>77</v>
      </c>
      <c r="D259" s="87"/>
      <c r="E259" s="83"/>
      <c r="F259" s="85"/>
      <c r="G259" s="86"/>
      <c r="H259" s="59"/>
      <c r="I259" s="37"/>
      <c r="J259" s="38"/>
      <c r="K259" s="59"/>
      <c r="L259" s="39"/>
      <c r="M259" s="58"/>
      <c r="N259" s="5"/>
      <c r="O259" s="5"/>
      <c r="AG259" s="4">
        <v>0</v>
      </c>
    </row>
    <row r="260" spans="1:33" s="4" customFormat="1" ht="18.75" hidden="1" customHeight="1">
      <c r="A260" s="8" t="s">
        <v>46</v>
      </c>
      <c r="B260" s="8" t="s">
        <v>47</v>
      </c>
      <c r="C260" s="48"/>
      <c r="D260" s="87"/>
      <c r="E260" s="83"/>
      <c r="F260" s="85" t="str">
        <f>INDEX(PT_DIFFERENTIATION_VTAR,MATCH(A260,PT_DIFFERENTIATION_VTAR_ID,0))</f>
        <v>Плата за подключение (технологическое присоединение) к системе теплоснабжения</v>
      </c>
      <c r="G260" s="52" t="str">
        <f>INDEX(PT_DIFFERENTIATION_NTAR,MATCH(B260,PT_DIFFERENTIATION_NTAR_ID,0))</f>
        <v/>
      </c>
      <c r="H260" s="53"/>
      <c r="I260" s="54"/>
      <c r="J260" s="55"/>
      <c r="K260" s="60"/>
      <c r="L260" s="53" t="s">
        <v>24</v>
      </c>
      <c r="M260" s="58"/>
      <c r="N260" s="5"/>
      <c r="O260" s="5"/>
      <c r="AG260" s="4">
        <v>0</v>
      </c>
    </row>
    <row r="261" spans="1:33" s="4" customFormat="1" ht="18.75" hidden="1" customHeight="1">
      <c r="A261" s="8"/>
      <c r="B261" s="8"/>
      <c r="C261" s="48" t="s">
        <v>27</v>
      </c>
      <c r="D261" s="87"/>
      <c r="E261" s="83"/>
      <c r="F261" s="85"/>
      <c r="G261" s="52"/>
      <c r="H261" s="59"/>
      <c r="I261" s="37" t="s">
        <v>26</v>
      </c>
      <c r="J261" s="38"/>
      <c r="K261" s="59"/>
      <c r="L261" s="39"/>
      <c r="M261" s="58"/>
      <c r="N261" s="5"/>
      <c r="O261" s="5"/>
      <c r="AG261" s="4">
        <v>0</v>
      </c>
    </row>
    <row r="262" spans="1:33" s="4" customFormat="1" ht="0.75" hidden="1" customHeight="1">
      <c r="A262" s="8"/>
      <c r="B262" s="8"/>
      <c r="C262" s="48" t="s">
        <v>77</v>
      </c>
      <c r="D262" s="87"/>
      <c r="E262" s="83"/>
      <c r="F262" s="85"/>
      <c r="G262" s="86"/>
      <c r="H262" s="59"/>
      <c r="I262" s="37"/>
      <c r="J262" s="38"/>
      <c r="K262" s="59"/>
      <c r="L262" s="39"/>
      <c r="M262" s="58"/>
      <c r="N262" s="5"/>
      <c r="O262" s="5"/>
      <c r="AG262" s="4">
        <v>0</v>
      </c>
    </row>
    <row r="263" spans="1:33" s="4" customFormat="1" ht="18.75" hidden="1" customHeight="1">
      <c r="A263" s="8" t="s">
        <v>48</v>
      </c>
      <c r="B263" s="8" t="s">
        <v>49</v>
      </c>
      <c r="C263" s="48"/>
      <c r="D263" s="87"/>
      <c r="E263" s="83"/>
      <c r="F263" s="85" t="str">
        <f>INDEX(PT_DIFFERENTIATION_VTAR,MATCH(A263,PT_DIFFERENTIATION_VTAR_ID,0))</f>
        <v>Плата за подключение (технологическое присоединение) к системе теплоснабжения (индивидуальная)</v>
      </c>
      <c r="G263" s="52" t="str">
        <f>INDEX(PT_DIFFERENTIATION_NTAR,MATCH(B263,PT_DIFFERENTIATION_NTAR_ID,0))</f>
        <v/>
      </c>
      <c r="H263" s="53"/>
      <c r="I263" s="54"/>
      <c r="J263" s="55"/>
      <c r="K263" s="60"/>
      <c r="L263" s="53" t="s">
        <v>24</v>
      </c>
      <c r="M263" s="58"/>
      <c r="N263" s="5"/>
      <c r="O263" s="5"/>
      <c r="AG263" s="4">
        <v>0</v>
      </c>
    </row>
    <row r="264" spans="1:33" s="4" customFormat="1" ht="18.75" hidden="1" customHeight="1">
      <c r="A264" s="8"/>
      <c r="B264" s="8"/>
      <c r="C264" s="48" t="s">
        <v>27</v>
      </c>
      <c r="D264" s="87"/>
      <c r="E264" s="83"/>
      <c r="F264" s="85"/>
      <c r="G264" s="52"/>
      <c r="H264" s="59"/>
      <c r="I264" s="37" t="s">
        <v>26</v>
      </c>
      <c r="J264" s="38"/>
      <c r="K264" s="59"/>
      <c r="L264" s="39"/>
      <c r="M264" s="58"/>
      <c r="N264" s="5"/>
      <c r="O264" s="5"/>
      <c r="AG264" s="4">
        <v>0</v>
      </c>
    </row>
    <row r="265" spans="1:33" s="4" customFormat="1" ht="0.75" hidden="1" customHeight="1">
      <c r="A265" s="8"/>
      <c r="B265" s="8"/>
      <c r="C265" s="48" t="s">
        <v>77</v>
      </c>
      <c r="D265" s="87"/>
      <c r="E265" s="83"/>
      <c r="F265" s="85"/>
      <c r="G265" s="86"/>
      <c r="H265" s="59"/>
      <c r="I265" s="37"/>
      <c r="J265" s="38"/>
      <c r="K265" s="59"/>
      <c r="L265" s="39"/>
      <c r="M265" s="58"/>
      <c r="N265" s="5"/>
      <c r="O265" s="5"/>
      <c r="AG265" s="4">
        <v>0</v>
      </c>
    </row>
    <row r="266" spans="1:33" s="4" customFormat="1" ht="18.75" hidden="1" customHeight="1">
      <c r="A266" s="8" t="s">
        <v>50</v>
      </c>
      <c r="B266" s="8" t="s">
        <v>51</v>
      </c>
      <c r="C266" s="48"/>
      <c r="D266" s="87"/>
      <c r="E266" s="83"/>
      <c r="F266" s="85" t="str">
        <f>INDEX(PT_DIFFERENTIATION_VTAR,MATCH(A266,PT_DIFFERENTIATION_VTAR_ID,0))</f>
        <v>Тариф на питьевую воду (питьевое водоснабжение)</v>
      </c>
      <c r="G266" s="52" t="str">
        <f>INDEX(PT_DIFFERENTIATION_NTAR,MATCH(B266,PT_DIFFERENTIATION_NTAR_ID,0))</f>
        <v/>
      </c>
      <c r="H266" s="53"/>
      <c r="I266" s="54"/>
      <c r="J266" s="55"/>
      <c r="K266" s="60"/>
      <c r="L266" s="53" t="s">
        <v>24</v>
      </c>
      <c r="M266" s="58"/>
      <c r="N266" s="5"/>
      <c r="O266" s="5"/>
      <c r="AG266" s="4">
        <v>0</v>
      </c>
    </row>
    <row r="267" spans="1:33" s="4" customFormat="1" ht="18.75" hidden="1" customHeight="1">
      <c r="A267" s="8"/>
      <c r="B267" s="8"/>
      <c r="C267" s="48" t="s">
        <v>27</v>
      </c>
      <c r="D267" s="87"/>
      <c r="E267" s="83"/>
      <c r="F267" s="85"/>
      <c r="G267" s="52"/>
      <c r="H267" s="59"/>
      <c r="I267" s="37" t="s">
        <v>26</v>
      </c>
      <c r="J267" s="38"/>
      <c r="K267" s="59"/>
      <c r="L267" s="39"/>
      <c r="M267" s="58"/>
      <c r="N267" s="5"/>
      <c r="O267" s="5"/>
      <c r="AG267" s="4">
        <v>0</v>
      </c>
    </row>
    <row r="268" spans="1:33" s="4" customFormat="1" ht="0.75" hidden="1" customHeight="1">
      <c r="A268" s="8"/>
      <c r="B268" s="8"/>
      <c r="C268" s="48" t="s">
        <v>77</v>
      </c>
      <c r="D268" s="87"/>
      <c r="E268" s="83"/>
      <c r="F268" s="85"/>
      <c r="G268" s="86"/>
      <c r="H268" s="59"/>
      <c r="I268" s="37"/>
      <c r="J268" s="38"/>
      <c r="K268" s="59"/>
      <c r="L268" s="39"/>
      <c r="M268" s="58"/>
      <c r="N268" s="5"/>
      <c r="O268" s="5"/>
      <c r="AG268" s="4">
        <v>0</v>
      </c>
    </row>
    <row r="269" spans="1:33" s="4" customFormat="1" ht="18.75" hidden="1" customHeight="1">
      <c r="A269" s="8" t="s">
        <v>52</v>
      </c>
      <c r="B269" s="8" t="s">
        <v>53</v>
      </c>
      <c r="C269" s="48"/>
      <c r="D269" s="87"/>
      <c r="E269" s="83"/>
      <c r="F269" s="85" t="str">
        <f>INDEX(PT_DIFFERENTIATION_VTAR,MATCH(A269,PT_DIFFERENTIATION_VTAR_ID,0))</f>
        <v>Тариф на техническую воду</v>
      </c>
      <c r="G269" s="52" t="str">
        <f>INDEX(PT_DIFFERENTIATION_NTAR,MATCH(B269,PT_DIFFERENTIATION_NTAR_ID,0))</f>
        <v/>
      </c>
      <c r="H269" s="53"/>
      <c r="I269" s="54"/>
      <c r="J269" s="55"/>
      <c r="K269" s="60"/>
      <c r="L269" s="53" t="s">
        <v>24</v>
      </c>
      <c r="M269" s="58"/>
      <c r="N269" s="5"/>
      <c r="O269" s="5"/>
      <c r="AG269" s="4">
        <v>0</v>
      </c>
    </row>
    <row r="270" spans="1:33" s="4" customFormat="1" ht="18.75" hidden="1" customHeight="1">
      <c r="A270" s="8"/>
      <c r="B270" s="8"/>
      <c r="C270" s="48" t="s">
        <v>27</v>
      </c>
      <c r="D270" s="87"/>
      <c r="E270" s="83"/>
      <c r="F270" s="85"/>
      <c r="G270" s="52"/>
      <c r="H270" s="59"/>
      <c r="I270" s="37" t="s">
        <v>26</v>
      </c>
      <c r="J270" s="38"/>
      <c r="K270" s="59"/>
      <c r="L270" s="39"/>
      <c r="M270" s="58"/>
      <c r="N270" s="5"/>
      <c r="O270" s="5"/>
      <c r="AG270" s="4">
        <v>0</v>
      </c>
    </row>
    <row r="271" spans="1:33" s="4" customFormat="1" ht="0.75" hidden="1" customHeight="1">
      <c r="A271" s="8"/>
      <c r="B271" s="8"/>
      <c r="C271" s="48" t="s">
        <v>77</v>
      </c>
      <c r="D271" s="87"/>
      <c r="E271" s="83"/>
      <c r="F271" s="85"/>
      <c r="G271" s="86"/>
      <c r="H271" s="59"/>
      <c r="I271" s="37"/>
      <c r="J271" s="38"/>
      <c r="K271" s="59"/>
      <c r="L271" s="39"/>
      <c r="M271" s="58"/>
      <c r="N271" s="5"/>
      <c r="O271" s="5"/>
      <c r="AG271" s="4">
        <v>0</v>
      </c>
    </row>
    <row r="272" spans="1:33" s="4" customFormat="1" ht="18.75" hidden="1" customHeight="1">
      <c r="A272" s="8" t="s">
        <v>54</v>
      </c>
      <c r="B272" s="8" t="s">
        <v>55</v>
      </c>
      <c r="C272" s="48"/>
      <c r="D272" s="87"/>
      <c r="E272" s="83"/>
      <c r="F272" s="85" t="str">
        <f>INDEX(PT_DIFFERENTIATION_VTAR,MATCH(A272,PT_DIFFERENTIATION_VTAR_ID,0))</f>
        <v>Тариф на транспортировку воды</v>
      </c>
      <c r="G272" s="52" t="str">
        <f>INDEX(PT_DIFFERENTIATION_NTAR,MATCH(B272,PT_DIFFERENTIATION_NTAR_ID,0))</f>
        <v/>
      </c>
      <c r="H272" s="53"/>
      <c r="I272" s="54"/>
      <c r="J272" s="55"/>
      <c r="K272" s="60"/>
      <c r="L272" s="53" t="s">
        <v>24</v>
      </c>
      <c r="M272" s="58"/>
      <c r="N272" s="5"/>
      <c r="O272" s="5"/>
      <c r="AG272" s="4">
        <v>0</v>
      </c>
    </row>
    <row r="273" spans="1:33" s="4" customFormat="1" ht="18.75" hidden="1" customHeight="1">
      <c r="A273" s="8"/>
      <c r="B273" s="8"/>
      <c r="C273" s="48" t="s">
        <v>27</v>
      </c>
      <c r="D273" s="87"/>
      <c r="E273" s="83"/>
      <c r="F273" s="85"/>
      <c r="G273" s="52"/>
      <c r="H273" s="59"/>
      <c r="I273" s="37" t="s">
        <v>26</v>
      </c>
      <c r="J273" s="38"/>
      <c r="K273" s="59"/>
      <c r="L273" s="39"/>
      <c r="M273" s="58"/>
      <c r="N273" s="5"/>
      <c r="O273" s="5"/>
      <c r="AG273" s="4">
        <v>0</v>
      </c>
    </row>
    <row r="274" spans="1:33" s="4" customFormat="1" ht="0.75" hidden="1" customHeight="1">
      <c r="A274" s="8"/>
      <c r="B274" s="8"/>
      <c r="C274" s="48" t="s">
        <v>77</v>
      </c>
      <c r="D274" s="87"/>
      <c r="E274" s="83"/>
      <c r="F274" s="85"/>
      <c r="G274" s="86"/>
      <c r="H274" s="59"/>
      <c r="I274" s="37"/>
      <c r="J274" s="38"/>
      <c r="K274" s="59"/>
      <c r="L274" s="39"/>
      <c r="M274" s="58"/>
      <c r="N274" s="5"/>
      <c r="O274" s="5"/>
      <c r="AG274" s="4">
        <v>0</v>
      </c>
    </row>
    <row r="275" spans="1:33" s="4" customFormat="1" ht="18.75" hidden="1" customHeight="1">
      <c r="A275" s="8" t="s">
        <v>56</v>
      </c>
      <c r="B275" s="8" t="s">
        <v>57</v>
      </c>
      <c r="C275" s="48"/>
      <c r="D275" s="87"/>
      <c r="E275" s="83"/>
      <c r="F275" s="85" t="str">
        <f>INDEX(PT_DIFFERENTIATION_VTAR,MATCH(A275,PT_DIFFERENTIATION_VTAR_ID,0))</f>
        <v>Тариф на подвоз воды</v>
      </c>
      <c r="G275" s="52" t="str">
        <f>INDEX(PT_DIFFERENTIATION_NTAR,MATCH(B275,PT_DIFFERENTIATION_NTAR_ID,0))</f>
        <v/>
      </c>
      <c r="H275" s="53"/>
      <c r="I275" s="54"/>
      <c r="J275" s="55"/>
      <c r="K275" s="60"/>
      <c r="L275" s="53" t="s">
        <v>24</v>
      </c>
      <c r="M275" s="58"/>
      <c r="N275" s="5"/>
      <c r="O275" s="5"/>
      <c r="AG275" s="4">
        <v>0</v>
      </c>
    </row>
    <row r="276" spans="1:33" s="4" customFormat="1" ht="18.75" hidden="1" customHeight="1">
      <c r="A276" s="8"/>
      <c r="B276" s="8"/>
      <c r="C276" s="48" t="s">
        <v>27</v>
      </c>
      <c r="D276" s="87"/>
      <c r="E276" s="83"/>
      <c r="F276" s="85"/>
      <c r="G276" s="52"/>
      <c r="H276" s="59"/>
      <c r="I276" s="37" t="s">
        <v>26</v>
      </c>
      <c r="J276" s="38"/>
      <c r="K276" s="59"/>
      <c r="L276" s="39"/>
      <c r="M276" s="58"/>
      <c r="N276" s="5"/>
      <c r="O276" s="5"/>
      <c r="AG276" s="4">
        <v>0</v>
      </c>
    </row>
    <row r="277" spans="1:33" s="4" customFormat="1" ht="0.75" hidden="1" customHeight="1">
      <c r="A277" s="8"/>
      <c r="B277" s="8"/>
      <c r="C277" s="48" t="s">
        <v>77</v>
      </c>
      <c r="D277" s="87"/>
      <c r="E277" s="83"/>
      <c r="F277" s="85"/>
      <c r="G277" s="86"/>
      <c r="H277" s="59"/>
      <c r="I277" s="37"/>
      <c r="J277" s="38"/>
      <c r="K277" s="59"/>
      <c r="L277" s="39"/>
      <c r="M277" s="58"/>
      <c r="N277" s="5"/>
      <c r="O277" s="5"/>
      <c r="AG277" s="4">
        <v>0</v>
      </c>
    </row>
    <row r="278" spans="1:33" s="4" customFormat="1" ht="18.75" hidden="1" customHeight="1">
      <c r="A278" s="8" t="s">
        <v>58</v>
      </c>
      <c r="B278" s="8" t="s">
        <v>59</v>
      </c>
      <c r="C278" s="48"/>
      <c r="D278" s="87"/>
      <c r="E278" s="83"/>
      <c r="F278" s="85" t="str">
        <f>INDEX(PT_DIFFERENTIATION_VTAR,MATCH(A278,PT_DIFFERENTIATION_VTAR_ID,0))</f>
        <v>Тариф на подключение (технологическое присоединение) к централизованной системе холодного водоснабжения</v>
      </c>
      <c r="G278" s="52" t="str">
        <f>INDEX(PT_DIFFERENTIATION_NTAR,MATCH(B278,PT_DIFFERENTIATION_NTAR_ID,0))</f>
        <v/>
      </c>
      <c r="H278" s="53"/>
      <c r="I278" s="54"/>
      <c r="J278" s="55"/>
      <c r="K278" s="60"/>
      <c r="L278" s="53" t="s">
        <v>24</v>
      </c>
      <c r="M278" s="58"/>
      <c r="N278" s="5"/>
      <c r="O278" s="5"/>
      <c r="AG278" s="4">
        <v>0</v>
      </c>
    </row>
    <row r="279" spans="1:33" s="4" customFormat="1" ht="18.75" hidden="1" customHeight="1">
      <c r="A279" s="8"/>
      <c r="B279" s="8"/>
      <c r="C279" s="48" t="s">
        <v>27</v>
      </c>
      <c r="D279" s="87"/>
      <c r="E279" s="83"/>
      <c r="F279" s="85"/>
      <c r="G279" s="52"/>
      <c r="H279" s="59"/>
      <c r="I279" s="37" t="s">
        <v>26</v>
      </c>
      <c r="J279" s="38"/>
      <c r="K279" s="59"/>
      <c r="L279" s="39"/>
      <c r="M279" s="58"/>
      <c r="N279" s="5"/>
      <c r="O279" s="5"/>
      <c r="AG279" s="4">
        <v>0</v>
      </c>
    </row>
    <row r="280" spans="1:33" s="4" customFormat="1" ht="0.75" hidden="1" customHeight="1">
      <c r="A280" s="8"/>
      <c r="B280" s="8"/>
      <c r="C280" s="48" t="s">
        <v>77</v>
      </c>
      <c r="D280" s="87"/>
      <c r="E280" s="83"/>
      <c r="F280" s="85"/>
      <c r="G280" s="86"/>
      <c r="H280" s="59"/>
      <c r="I280" s="37"/>
      <c r="J280" s="38"/>
      <c r="K280" s="59"/>
      <c r="L280" s="39"/>
      <c r="M280" s="58"/>
      <c r="N280" s="5"/>
      <c r="O280" s="5"/>
      <c r="AG280" s="4">
        <v>0</v>
      </c>
    </row>
    <row r="281" spans="1:33" s="4" customFormat="1" ht="18.75" hidden="1" customHeight="1">
      <c r="A281" s="8" t="s">
        <v>60</v>
      </c>
      <c r="B281" s="8" t="s">
        <v>61</v>
      </c>
      <c r="C281" s="48"/>
      <c r="D281" s="87"/>
      <c r="E281" s="83"/>
      <c r="F281" s="85" t="str">
        <f>INDEX(PT_DIFFERENTIATION_VTAR,MATCH(A281,PT_DIFFERENTIATION_VTAR_ID,0))</f>
        <v>Тариф на горячую воду (горячее водоснабжение)</v>
      </c>
      <c r="G281" s="52" t="str">
        <f>INDEX(PT_DIFFERENTIATION_NTAR,MATCH(B281,PT_DIFFERENTIATION_NTAR_ID,0))</f>
        <v/>
      </c>
      <c r="H281" s="53"/>
      <c r="I281" s="54"/>
      <c r="J281" s="55"/>
      <c r="K281" s="60"/>
      <c r="L281" s="53" t="s">
        <v>24</v>
      </c>
      <c r="M281" s="58"/>
      <c r="N281" s="5"/>
      <c r="O281" s="5"/>
      <c r="AG281" s="4">
        <v>0</v>
      </c>
    </row>
    <row r="282" spans="1:33" s="4" customFormat="1" ht="18.75" hidden="1" customHeight="1">
      <c r="A282" s="8"/>
      <c r="B282" s="8"/>
      <c r="C282" s="48" t="s">
        <v>27</v>
      </c>
      <c r="D282" s="87"/>
      <c r="E282" s="83"/>
      <c r="F282" s="85"/>
      <c r="G282" s="52"/>
      <c r="H282" s="59"/>
      <c r="I282" s="37" t="s">
        <v>26</v>
      </c>
      <c r="J282" s="38"/>
      <c r="K282" s="59"/>
      <c r="L282" s="39"/>
      <c r="M282" s="58"/>
      <c r="N282" s="5"/>
      <c r="O282" s="5"/>
      <c r="AG282" s="4">
        <v>0</v>
      </c>
    </row>
    <row r="283" spans="1:33" s="4" customFormat="1" ht="0.75" hidden="1" customHeight="1">
      <c r="A283" s="8"/>
      <c r="B283" s="8"/>
      <c r="C283" s="48" t="s">
        <v>77</v>
      </c>
      <c r="D283" s="87"/>
      <c r="E283" s="83"/>
      <c r="F283" s="85"/>
      <c r="G283" s="86"/>
      <c r="H283" s="59"/>
      <c r="I283" s="37"/>
      <c r="J283" s="38"/>
      <c r="K283" s="59"/>
      <c r="L283" s="39"/>
      <c r="M283" s="58"/>
      <c r="N283" s="5"/>
      <c r="O283" s="5"/>
      <c r="AG283" s="4">
        <v>0</v>
      </c>
    </row>
    <row r="284" spans="1:33" s="4" customFormat="1" ht="18.75" hidden="1" customHeight="1">
      <c r="A284" s="8" t="s">
        <v>62</v>
      </c>
      <c r="B284" s="8" t="s">
        <v>63</v>
      </c>
      <c r="C284" s="48"/>
      <c r="D284" s="87"/>
      <c r="E284" s="83"/>
      <c r="F284" s="85" t="str">
        <f>INDEX(PT_DIFFERENTIATION_VTAR,MATCH(A284,PT_DIFFERENTIATION_VTAR_ID,0))</f>
        <v>Тариф на транспортировку горячей воды</v>
      </c>
      <c r="G284" s="52" t="str">
        <f>INDEX(PT_DIFFERENTIATION_NTAR,MATCH(B284,PT_DIFFERENTIATION_NTAR_ID,0))</f>
        <v/>
      </c>
      <c r="H284" s="53"/>
      <c r="I284" s="54"/>
      <c r="J284" s="55"/>
      <c r="K284" s="60"/>
      <c r="L284" s="53" t="s">
        <v>24</v>
      </c>
      <c r="M284" s="58"/>
      <c r="N284" s="5"/>
      <c r="O284" s="5"/>
      <c r="AG284" s="4">
        <v>0</v>
      </c>
    </row>
    <row r="285" spans="1:33" s="4" customFormat="1" ht="18.75" hidden="1" customHeight="1">
      <c r="A285" s="8"/>
      <c r="B285" s="8"/>
      <c r="C285" s="48" t="s">
        <v>27</v>
      </c>
      <c r="D285" s="87"/>
      <c r="E285" s="83"/>
      <c r="F285" s="85"/>
      <c r="G285" s="52"/>
      <c r="H285" s="59"/>
      <c r="I285" s="37" t="s">
        <v>26</v>
      </c>
      <c r="J285" s="38"/>
      <c r="K285" s="59"/>
      <c r="L285" s="39"/>
      <c r="M285" s="58"/>
      <c r="N285" s="5"/>
      <c r="O285" s="5"/>
      <c r="AG285" s="4">
        <v>0</v>
      </c>
    </row>
    <row r="286" spans="1:33" s="4" customFormat="1" ht="0.75" hidden="1" customHeight="1">
      <c r="A286" s="8"/>
      <c r="B286" s="8"/>
      <c r="C286" s="48" t="s">
        <v>77</v>
      </c>
      <c r="D286" s="87"/>
      <c r="E286" s="83"/>
      <c r="F286" s="85"/>
      <c r="G286" s="86"/>
      <c r="H286" s="59"/>
      <c r="I286" s="37"/>
      <c r="J286" s="38"/>
      <c r="K286" s="59"/>
      <c r="L286" s="39"/>
      <c r="M286" s="58"/>
      <c r="N286" s="5"/>
      <c r="O286" s="5"/>
      <c r="AG286" s="4">
        <v>0</v>
      </c>
    </row>
    <row r="287" spans="1:33" s="4" customFormat="1" ht="18.75" hidden="1" customHeight="1">
      <c r="A287" s="8" t="s">
        <v>64</v>
      </c>
      <c r="B287" s="8" t="s">
        <v>65</v>
      </c>
      <c r="C287" s="48"/>
      <c r="D287" s="87"/>
      <c r="E287" s="83"/>
      <c r="F287" s="85" t="str">
        <f>INDEX(PT_DIFFERENTIATION_VTAR,MATCH(A287,PT_DIFFERENTIATION_VTAR_ID,0))</f>
        <v>Тариф на подключение (технологическое присоединение) к централизованной системе горячего водоснабжения</v>
      </c>
      <c r="G287" s="52" t="str">
        <f>INDEX(PT_DIFFERENTIATION_NTAR,MATCH(B287,PT_DIFFERENTIATION_NTAR_ID,0))</f>
        <v/>
      </c>
      <c r="H287" s="53"/>
      <c r="I287" s="54"/>
      <c r="J287" s="55"/>
      <c r="K287" s="60"/>
      <c r="L287" s="53" t="s">
        <v>24</v>
      </c>
      <c r="M287" s="58"/>
      <c r="N287" s="5"/>
      <c r="O287" s="5"/>
      <c r="AG287" s="4">
        <v>0</v>
      </c>
    </row>
    <row r="288" spans="1:33" s="4" customFormat="1" ht="18.75" hidden="1" customHeight="1">
      <c r="A288" s="8"/>
      <c r="B288" s="8"/>
      <c r="C288" s="48" t="s">
        <v>27</v>
      </c>
      <c r="D288" s="87"/>
      <c r="E288" s="83"/>
      <c r="F288" s="85"/>
      <c r="G288" s="52"/>
      <c r="H288" s="59"/>
      <c r="I288" s="37" t="s">
        <v>26</v>
      </c>
      <c r="J288" s="38"/>
      <c r="K288" s="59"/>
      <c r="L288" s="39"/>
      <c r="M288" s="58"/>
      <c r="N288" s="5"/>
      <c r="O288" s="5"/>
      <c r="AG288" s="4">
        <v>0</v>
      </c>
    </row>
    <row r="289" spans="1:33" s="4" customFormat="1" ht="0.75" hidden="1" customHeight="1">
      <c r="A289" s="8"/>
      <c r="B289" s="8"/>
      <c r="C289" s="48" t="s">
        <v>77</v>
      </c>
      <c r="D289" s="87"/>
      <c r="E289" s="83"/>
      <c r="F289" s="85"/>
      <c r="G289" s="86"/>
      <c r="H289" s="59"/>
      <c r="I289" s="37"/>
      <c r="J289" s="38"/>
      <c r="K289" s="59"/>
      <c r="L289" s="39"/>
      <c r="M289" s="58"/>
      <c r="N289" s="5"/>
      <c r="O289" s="5"/>
      <c r="AG289" s="4">
        <v>0</v>
      </c>
    </row>
    <row r="290" spans="1:33" s="4" customFormat="1" ht="18.75" customHeight="1">
      <c r="A290" s="8" t="s">
        <v>66</v>
      </c>
      <c r="B290" s="8" t="s">
        <v>67</v>
      </c>
      <c r="C290" s="48"/>
      <c r="D290" s="87"/>
      <c r="E290" s="83"/>
      <c r="F290" s="85" t="str">
        <f>INDEX(PT_DIFFERENTIATION_VTAR,MATCH(A290,PT_DIFFERENTIATION_VTAR_ID,0))</f>
        <v>Тариф на водоотведение</v>
      </c>
      <c r="G290" s="52" t="str">
        <f>INDEX(PT_DIFFERENTIATION_NTAR,MATCH(B290,PT_DIFFERENTIATION_NTAR_ID,0))</f>
        <v xml:space="preserve">Тариф на водоотведение
</v>
      </c>
      <c r="H290" s="53"/>
      <c r="I290" s="54">
        <v>45658</v>
      </c>
      <c r="J290" s="55">
        <v>46022</v>
      </c>
      <c r="K290" s="60">
        <v>0</v>
      </c>
      <c r="L290" s="53" t="s">
        <v>24</v>
      </c>
      <c r="M290" s="58"/>
      <c r="N290" s="5"/>
      <c r="O290" s="5"/>
      <c r="AG290" s="4">
        <v>0</v>
      </c>
    </row>
    <row r="291" spans="1:33" s="4" customFormat="1" ht="18.75" customHeight="1">
      <c r="A291" s="8"/>
      <c r="B291" s="8"/>
      <c r="C291" s="48" t="s">
        <v>27</v>
      </c>
      <c r="D291" s="87"/>
      <c r="E291" s="83"/>
      <c r="F291" s="85"/>
      <c r="G291" s="52"/>
      <c r="H291" s="59"/>
      <c r="I291" s="37" t="s">
        <v>26</v>
      </c>
      <c r="J291" s="38"/>
      <c r="K291" s="59"/>
      <c r="L291" s="39"/>
      <c r="M291" s="58"/>
      <c r="N291" s="5"/>
      <c r="O291" s="5"/>
      <c r="AG291" s="4">
        <v>0</v>
      </c>
    </row>
    <row r="292" spans="1:33" s="4" customFormat="1" ht="0.75" customHeight="1">
      <c r="A292" s="8"/>
      <c r="B292" s="8"/>
      <c r="C292" s="48" t="s">
        <v>77</v>
      </c>
      <c r="D292" s="87"/>
      <c r="E292" s="83"/>
      <c r="F292" s="85"/>
      <c r="G292" s="86"/>
      <c r="H292" s="59"/>
      <c r="I292" s="37"/>
      <c r="J292" s="38"/>
      <c r="K292" s="59"/>
      <c r="L292" s="39"/>
      <c r="M292" s="58"/>
      <c r="N292" s="5"/>
      <c r="O292" s="5"/>
      <c r="AG292" s="4">
        <v>0</v>
      </c>
    </row>
    <row r="293" spans="1:33" s="4" customFormat="1" ht="18.75" hidden="1" customHeight="1">
      <c r="A293" s="8" t="s">
        <v>69</v>
      </c>
      <c r="B293" s="8" t="s">
        <v>70</v>
      </c>
      <c r="C293" s="48"/>
      <c r="D293" s="87"/>
      <c r="E293" s="83"/>
      <c r="F293" s="85" t="str">
        <f>INDEX(PT_DIFFERENTIATION_VTAR,MATCH(A293,PT_DIFFERENTIATION_VTAR_ID,0))</f>
        <v>Тариф на транспортировку сточных вод</v>
      </c>
      <c r="G293" s="52" t="str">
        <f>INDEX(PT_DIFFERENTIATION_NTAR,MATCH(B293,PT_DIFFERENTIATION_NTAR_ID,0))</f>
        <v/>
      </c>
      <c r="H293" s="53"/>
      <c r="I293" s="54"/>
      <c r="J293" s="55"/>
      <c r="K293" s="60"/>
      <c r="L293" s="53" t="s">
        <v>24</v>
      </c>
      <c r="M293" s="58"/>
      <c r="N293" s="5"/>
      <c r="O293" s="5"/>
      <c r="AG293" s="4">
        <v>0</v>
      </c>
    </row>
    <row r="294" spans="1:33" s="4" customFormat="1" ht="18.75" hidden="1" customHeight="1">
      <c r="A294" s="8"/>
      <c r="B294" s="8"/>
      <c r="C294" s="48" t="s">
        <v>27</v>
      </c>
      <c r="D294" s="87"/>
      <c r="E294" s="83"/>
      <c r="F294" s="85"/>
      <c r="G294" s="52"/>
      <c r="H294" s="59"/>
      <c r="I294" s="37" t="s">
        <v>26</v>
      </c>
      <c r="J294" s="38"/>
      <c r="K294" s="59"/>
      <c r="L294" s="39"/>
      <c r="M294" s="58"/>
      <c r="N294" s="5"/>
      <c r="O294" s="5"/>
      <c r="AG294" s="4">
        <v>0</v>
      </c>
    </row>
    <row r="295" spans="1:33" s="4" customFormat="1" ht="0.75" hidden="1" customHeight="1">
      <c r="A295" s="8"/>
      <c r="B295" s="8"/>
      <c r="C295" s="48" t="s">
        <v>77</v>
      </c>
      <c r="D295" s="87"/>
      <c r="E295" s="83"/>
      <c r="F295" s="85"/>
      <c r="G295" s="86"/>
      <c r="H295" s="59"/>
      <c r="I295" s="37"/>
      <c r="J295" s="38"/>
      <c r="K295" s="59"/>
      <c r="L295" s="39"/>
      <c r="M295" s="58"/>
      <c r="N295" s="5"/>
      <c r="O295" s="5"/>
      <c r="AG295" s="4">
        <v>0</v>
      </c>
    </row>
    <row r="296" spans="1:33" s="4" customFormat="1" ht="18.75" customHeight="1">
      <c r="A296" s="8" t="s">
        <v>71</v>
      </c>
      <c r="B296" s="8" t="s">
        <v>72</v>
      </c>
      <c r="C296" s="48"/>
      <c r="D296" s="87"/>
      <c r="E296" s="83"/>
      <c r="F296" s="85" t="str">
        <f>INDEX(PT_DIFFERENTIATION_VTAR,MATCH(A296,PT_DIFFERENTIATION_VTAR_ID,0))</f>
        <v>Тариф на подключение (технологическое присоединение) к централизованной системе водоотведения</v>
      </c>
      <c r="G296" s="52" t="str">
        <f>INDEX(PT_DIFFERENTIATION_NTAR,MATCH(B296,PT_DIFFERENTIATION_NTAR_ID,0))</f>
        <v xml:space="preserve">Тариф на подключение (технологическое присоединение) к централизованной системе водоотведения
</v>
      </c>
      <c r="H296" s="53"/>
      <c r="I296" s="54">
        <v>45658</v>
      </c>
      <c r="J296" s="55">
        <v>46022</v>
      </c>
      <c r="K296" s="60">
        <v>0</v>
      </c>
      <c r="L296" s="53" t="s">
        <v>24</v>
      </c>
      <c r="M296" s="58"/>
      <c r="N296" s="5"/>
      <c r="O296" s="5"/>
      <c r="AG296" s="4">
        <v>0</v>
      </c>
    </row>
    <row r="297" spans="1:33" s="4" customFormat="1" ht="18.75" customHeight="1">
      <c r="A297" s="8"/>
      <c r="B297" s="8"/>
      <c r="C297" s="48" t="s">
        <v>27</v>
      </c>
      <c r="D297" s="87"/>
      <c r="E297" s="83"/>
      <c r="F297" s="85"/>
      <c r="G297" s="52"/>
      <c r="H297" s="59"/>
      <c r="I297" s="37" t="s">
        <v>26</v>
      </c>
      <c r="J297" s="38"/>
      <c r="K297" s="59"/>
      <c r="L297" s="39"/>
      <c r="M297" s="58"/>
      <c r="N297" s="5"/>
      <c r="O297" s="5"/>
      <c r="AG297" s="4">
        <v>0</v>
      </c>
    </row>
    <row r="298" spans="1:33" s="4" customFormat="1" ht="1.1499999999999999" customHeight="1">
      <c r="A298" s="8"/>
      <c r="B298" s="8"/>
      <c r="C298" s="48" t="s">
        <v>77</v>
      </c>
      <c r="D298" s="87"/>
      <c r="E298" s="83"/>
      <c r="F298" s="85"/>
      <c r="G298" s="86"/>
      <c r="H298" s="59"/>
      <c r="I298" s="37"/>
      <c r="J298" s="38"/>
      <c r="K298" s="59"/>
      <c r="L298" s="39"/>
      <c r="M298" s="58"/>
      <c r="N298" s="5"/>
      <c r="O298" s="5"/>
      <c r="AG298" s="4">
        <v>1</v>
      </c>
    </row>
    <row r="299" spans="1:33" ht="27.4" customHeight="1">
      <c r="A299" s="8"/>
      <c r="B299" s="8"/>
      <c r="D299" s="14"/>
      <c r="E299" s="10" t="s">
        <v>79</v>
      </c>
      <c r="F299" s="80" t="str">
        <f>"Размер экономически обоснованных расходов, не учтенных при установлении "&amp;IF(TEMPLATE_SPHERE="HEAT","регулируемых цен (тарифов)","тарифов")&amp;" в предыдущий период регулирования (при их наличии), "&amp;IF(TEMPLATE_SPHERE="HEAT","определенном в соответствии с законодательством в сфере теплоснабжения","определенных в соответствии с Основами ценообразования в сфере водоснабжения и водоотведения")</f>
        <v>Размер экономически обоснованных расходов, не учтенных при установлении тарифов в предыдущий период регулирования (при их наличии), определенных в соответствии с Основами ценообразования в сфере водоснабжения и водоотведения</v>
      </c>
      <c r="G299" s="80"/>
      <c r="H299" s="80"/>
      <c r="I299" s="80"/>
      <c r="J299" s="80"/>
      <c r="K299" s="80"/>
      <c r="L299" s="80"/>
      <c r="M299" s="58"/>
      <c r="AG299" s="4">
        <v>26</v>
      </c>
    </row>
    <row r="300" spans="1:33" s="4" customFormat="1" ht="60.75" hidden="1" customHeight="1">
      <c r="A300" s="8" t="s">
        <v>22</v>
      </c>
      <c r="B300" s="8" t="s">
        <v>23</v>
      </c>
      <c r="C300" s="48"/>
      <c r="D300" s="87"/>
      <c r="E300" s="83"/>
      <c r="F300" s="85" t="str">
        <f>INDEX(PT_DIFFERENTIATION_VTAR,MATCH(A300,PT_DIFFERENTIATION_VTAR_ID,0))</f>
        <v>Тарифы на тепловую энергию (мощность), производимую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мегаватт и более</v>
      </c>
      <c r="G300" s="52" t="str">
        <f>INDEX(PT_DIFFERENTIATION_NTAR,MATCH(B300,PT_DIFFERENTIATION_NTAR_ID,0))</f>
        <v/>
      </c>
      <c r="H300" s="53"/>
      <c r="I300" s="54"/>
      <c r="J300" s="55"/>
      <c r="K300" s="60"/>
      <c r="L300" s="53" t="s">
        <v>24</v>
      </c>
      <c r="M300" s="58"/>
      <c r="N300" s="5"/>
      <c r="O300" s="5"/>
      <c r="AG300" s="4">
        <v>0</v>
      </c>
    </row>
    <row r="301" spans="1:33" s="4" customFormat="1" ht="18.75" hidden="1" customHeight="1">
      <c r="A301" s="8"/>
      <c r="B301" s="8"/>
      <c r="C301" s="48" t="s">
        <v>27</v>
      </c>
      <c r="D301" s="87"/>
      <c r="E301" s="83"/>
      <c r="F301" s="85"/>
      <c r="G301" s="52"/>
      <c r="H301" s="59"/>
      <c r="I301" s="37" t="s">
        <v>26</v>
      </c>
      <c r="J301" s="38"/>
      <c r="K301" s="59"/>
      <c r="L301" s="39"/>
      <c r="M301" s="58"/>
      <c r="N301" s="5"/>
      <c r="O301" s="5"/>
      <c r="AG301" s="4">
        <v>0</v>
      </c>
    </row>
    <row r="302" spans="1:33" s="4" customFormat="1" ht="0.75" hidden="1" customHeight="1">
      <c r="A302" s="8"/>
      <c r="B302" s="8"/>
      <c r="C302" s="48" t="s">
        <v>77</v>
      </c>
      <c r="D302" s="87"/>
      <c r="E302" s="83"/>
      <c r="F302" s="85"/>
      <c r="G302" s="86"/>
      <c r="H302" s="59"/>
      <c r="I302" s="37"/>
      <c r="J302" s="38"/>
      <c r="K302" s="59"/>
      <c r="L302" s="39"/>
      <c r="M302" s="58"/>
      <c r="N302" s="5"/>
      <c r="O302" s="5"/>
      <c r="AG302" s="4">
        <v>0</v>
      </c>
    </row>
    <row r="303" spans="1:33" s="4" customFormat="1" ht="45" hidden="1" customHeight="1">
      <c r="A303" s="8" t="s">
        <v>34</v>
      </c>
      <c r="B303" s="8" t="s">
        <v>35</v>
      </c>
      <c r="C303" s="48"/>
      <c r="D303" s="87"/>
      <c r="E303" s="83"/>
      <c r="F303" s="85" t="str">
        <f>INDEX(PT_DIFFERENTIATION_VTAR,MATCH(A303,PT_DIFFERENTIATION_VTAR_ID,0))</f>
        <v/>
      </c>
      <c r="G303" s="52" t="str">
        <f>INDEX(PT_DIFFERENTIATION_NTAR,MATCH(B303,PT_DIFFERENTIATION_NTAR_ID,0))</f>
        <v/>
      </c>
      <c r="H303" s="53"/>
      <c r="I303" s="54"/>
      <c r="J303" s="55"/>
      <c r="K303" s="60"/>
      <c r="L303" s="53" t="s">
        <v>24</v>
      </c>
      <c r="M303" s="58"/>
      <c r="N303" s="5"/>
      <c r="O303" s="5"/>
      <c r="AG303" s="4">
        <v>0</v>
      </c>
    </row>
    <row r="304" spans="1:33" s="4" customFormat="1" ht="18.75" hidden="1" customHeight="1">
      <c r="A304" s="8"/>
      <c r="B304" s="8"/>
      <c r="C304" s="48" t="s">
        <v>27</v>
      </c>
      <c r="D304" s="87"/>
      <c r="E304" s="83"/>
      <c r="F304" s="85"/>
      <c r="G304" s="52"/>
      <c r="H304" s="59"/>
      <c r="I304" s="37" t="s">
        <v>26</v>
      </c>
      <c r="J304" s="38"/>
      <c r="K304" s="59"/>
      <c r="L304" s="39"/>
      <c r="M304" s="58"/>
      <c r="N304" s="5"/>
      <c r="O304" s="5"/>
      <c r="AG304" s="4">
        <v>0</v>
      </c>
    </row>
    <row r="305" spans="1:33" s="4" customFormat="1" ht="0.75" hidden="1" customHeight="1">
      <c r="A305" s="8"/>
      <c r="B305" s="8"/>
      <c r="C305" s="48" t="s">
        <v>77</v>
      </c>
      <c r="D305" s="87"/>
      <c r="E305" s="83"/>
      <c r="F305" s="85"/>
      <c r="G305" s="86"/>
      <c r="H305" s="59"/>
      <c r="I305" s="37"/>
      <c r="J305" s="38"/>
      <c r="K305" s="59"/>
      <c r="L305" s="39"/>
      <c r="M305" s="58"/>
      <c r="N305" s="5"/>
      <c r="O305" s="5"/>
      <c r="AG305" s="4">
        <v>0</v>
      </c>
    </row>
    <row r="306" spans="1:33" s="4" customFormat="1" ht="45" hidden="1" customHeight="1">
      <c r="A306" s="8" t="s">
        <v>36</v>
      </c>
      <c r="B306" s="8" t="s">
        <v>37</v>
      </c>
      <c r="C306" s="48"/>
      <c r="D306" s="87"/>
      <c r="E306" s="83"/>
      <c r="F306" s="85" t="str">
        <f>INDEX(PT_DIFFERENTIATION_VTAR,MATCH(A306,PT_DIFFERENTIATION_VTAR_ID,0))</f>
        <v>Тарифы на теплоноситель, поставляемый теплоснабжающими организациями потребителям, другим теплоснабжающим организациям</v>
      </c>
      <c r="G306" s="52" t="str">
        <f>INDEX(PT_DIFFERENTIATION_NTAR,MATCH(B306,PT_DIFFERENTIATION_NTAR_ID,0))</f>
        <v/>
      </c>
      <c r="H306" s="53"/>
      <c r="I306" s="54"/>
      <c r="J306" s="55"/>
      <c r="K306" s="60"/>
      <c r="L306" s="53" t="s">
        <v>24</v>
      </c>
      <c r="M306" s="58"/>
      <c r="N306" s="5"/>
      <c r="O306" s="5"/>
      <c r="AG306" s="4">
        <v>0</v>
      </c>
    </row>
    <row r="307" spans="1:33" s="4" customFormat="1" ht="18.75" hidden="1" customHeight="1">
      <c r="A307" s="8"/>
      <c r="B307" s="8"/>
      <c r="C307" s="48" t="s">
        <v>27</v>
      </c>
      <c r="D307" s="87"/>
      <c r="E307" s="83"/>
      <c r="F307" s="85"/>
      <c r="G307" s="52"/>
      <c r="H307" s="59"/>
      <c r="I307" s="37" t="s">
        <v>26</v>
      </c>
      <c r="J307" s="38"/>
      <c r="K307" s="59"/>
      <c r="L307" s="39"/>
      <c r="M307" s="58"/>
      <c r="N307" s="5"/>
      <c r="O307" s="5"/>
      <c r="AG307" s="4">
        <v>0</v>
      </c>
    </row>
    <row r="308" spans="1:33" s="4" customFormat="1" ht="0.75" hidden="1" customHeight="1">
      <c r="A308" s="8"/>
      <c r="B308" s="8"/>
      <c r="C308" s="48" t="s">
        <v>77</v>
      </c>
      <c r="D308" s="87"/>
      <c r="E308" s="83"/>
      <c r="F308" s="85"/>
      <c r="G308" s="86"/>
      <c r="H308" s="59"/>
      <c r="I308" s="37"/>
      <c r="J308" s="38"/>
      <c r="K308" s="59"/>
      <c r="L308" s="39"/>
      <c r="M308" s="58"/>
      <c r="N308" s="5"/>
      <c r="O308" s="5"/>
      <c r="AG308" s="4">
        <v>0</v>
      </c>
    </row>
    <row r="309" spans="1:33" s="4" customFormat="1" ht="45" hidden="1" customHeight="1">
      <c r="A309" s="8" t="s">
        <v>38</v>
      </c>
      <c r="B309" s="8" t="s">
        <v>39</v>
      </c>
      <c r="C309" s="48"/>
      <c r="D309" s="87"/>
      <c r="E309" s="83"/>
      <c r="F309" s="85" t="str">
        <f>INDEX(PT_DIFFERENTIATION_VTAR,MATCH(A309,PT_DIFFERENTIATION_VTAR_ID,0))</f>
        <v>Тарифы на горячую воду, поставляемую теплоснабжающими организациями потребителям, другим теплоснабжающим организациям с использованием открытых систем теплоснабжения (горячего водоснабжения)</v>
      </c>
      <c r="G309" s="52" t="str">
        <f>INDEX(PT_DIFFERENTIATION_NTAR,MATCH(B309,PT_DIFFERENTIATION_NTAR_ID,0))</f>
        <v/>
      </c>
      <c r="H309" s="53"/>
      <c r="I309" s="54"/>
      <c r="J309" s="55"/>
      <c r="K309" s="60"/>
      <c r="L309" s="53" t="s">
        <v>24</v>
      </c>
      <c r="M309" s="58"/>
      <c r="N309" s="5"/>
      <c r="O309" s="5"/>
      <c r="AG309" s="4">
        <v>0</v>
      </c>
    </row>
    <row r="310" spans="1:33" s="4" customFormat="1" ht="18.75" hidden="1" customHeight="1">
      <c r="A310" s="8"/>
      <c r="B310" s="8"/>
      <c r="C310" s="48" t="s">
        <v>27</v>
      </c>
      <c r="D310" s="87"/>
      <c r="E310" s="83"/>
      <c r="F310" s="85"/>
      <c r="G310" s="52"/>
      <c r="H310" s="59"/>
      <c r="I310" s="37" t="s">
        <v>26</v>
      </c>
      <c r="J310" s="38"/>
      <c r="K310" s="59"/>
      <c r="L310" s="39"/>
      <c r="M310" s="58"/>
      <c r="N310" s="5"/>
      <c r="O310" s="5"/>
      <c r="AG310" s="4">
        <v>0</v>
      </c>
    </row>
    <row r="311" spans="1:33" s="4" customFormat="1" ht="0.75" hidden="1" customHeight="1">
      <c r="A311" s="8"/>
      <c r="B311" s="8"/>
      <c r="C311" s="48" t="s">
        <v>77</v>
      </c>
      <c r="D311" s="87"/>
      <c r="E311" s="83"/>
      <c r="F311" s="85"/>
      <c r="G311" s="86"/>
      <c r="H311" s="59"/>
      <c r="I311" s="37"/>
      <c r="J311" s="38"/>
      <c r="K311" s="59"/>
      <c r="L311" s="39"/>
      <c r="M311" s="58"/>
      <c r="N311" s="5"/>
      <c r="O311" s="5"/>
      <c r="AG311" s="4">
        <v>0</v>
      </c>
    </row>
    <row r="312" spans="1:33" s="4" customFormat="1" ht="18.75" hidden="1" customHeight="1">
      <c r="A312" s="8" t="s">
        <v>40</v>
      </c>
      <c r="B312" s="8" t="s">
        <v>41</v>
      </c>
      <c r="C312" s="48"/>
      <c r="D312" s="87"/>
      <c r="E312" s="83"/>
      <c r="F312" s="85" t="str">
        <f>INDEX(PT_DIFFERENTIATION_VTAR,MATCH(A312,PT_DIFFERENTIATION_VTAR_ID,0))</f>
        <v>Тарифы на услуги по передаче тепловой энергии</v>
      </c>
      <c r="G312" s="52" t="str">
        <f>INDEX(PT_DIFFERENTIATION_NTAR,MATCH(B312,PT_DIFFERENTIATION_NTAR_ID,0))</f>
        <v/>
      </c>
      <c r="H312" s="53"/>
      <c r="I312" s="54"/>
      <c r="J312" s="55"/>
      <c r="K312" s="60"/>
      <c r="L312" s="53" t="s">
        <v>24</v>
      </c>
      <c r="M312" s="58"/>
      <c r="N312" s="5"/>
      <c r="O312" s="5"/>
      <c r="AG312" s="4">
        <v>0</v>
      </c>
    </row>
    <row r="313" spans="1:33" s="4" customFormat="1" ht="18.75" hidden="1" customHeight="1">
      <c r="A313" s="8"/>
      <c r="B313" s="8"/>
      <c r="C313" s="48" t="s">
        <v>27</v>
      </c>
      <c r="D313" s="87"/>
      <c r="E313" s="83"/>
      <c r="F313" s="85"/>
      <c r="G313" s="52"/>
      <c r="H313" s="59"/>
      <c r="I313" s="37" t="s">
        <v>26</v>
      </c>
      <c r="J313" s="38"/>
      <c r="K313" s="59"/>
      <c r="L313" s="39"/>
      <c r="M313" s="58"/>
      <c r="N313" s="5"/>
      <c r="O313" s="5"/>
      <c r="AG313" s="4">
        <v>0</v>
      </c>
    </row>
    <row r="314" spans="1:33" s="4" customFormat="1" ht="0.75" hidden="1" customHeight="1">
      <c r="A314" s="8"/>
      <c r="B314" s="8"/>
      <c r="C314" s="48" t="s">
        <v>77</v>
      </c>
      <c r="D314" s="87"/>
      <c r="E314" s="83"/>
      <c r="F314" s="85"/>
      <c r="G314" s="86"/>
      <c r="H314" s="59"/>
      <c r="I314" s="37"/>
      <c r="J314" s="38"/>
      <c r="K314" s="59"/>
      <c r="L314" s="39"/>
      <c r="M314" s="58"/>
      <c r="N314" s="5"/>
      <c r="O314" s="5"/>
      <c r="AG314" s="4">
        <v>0</v>
      </c>
    </row>
    <row r="315" spans="1:33" s="4" customFormat="1" ht="18.75" hidden="1" customHeight="1">
      <c r="A315" s="8" t="s">
        <v>42</v>
      </c>
      <c r="B315" s="8" t="s">
        <v>43</v>
      </c>
      <c r="C315" s="48"/>
      <c r="D315" s="87"/>
      <c r="E315" s="83"/>
      <c r="F315" s="85" t="str">
        <f>INDEX(PT_DIFFERENTIATION_VTAR,MATCH(A315,PT_DIFFERENTIATION_VTAR_ID,0))</f>
        <v>Тарифы на услуги по передаче теплоносителя</v>
      </c>
      <c r="G315" s="52" t="str">
        <f>INDEX(PT_DIFFERENTIATION_NTAR,MATCH(B315,PT_DIFFERENTIATION_NTAR_ID,0))</f>
        <v/>
      </c>
      <c r="H315" s="53"/>
      <c r="I315" s="54"/>
      <c r="J315" s="55"/>
      <c r="K315" s="60"/>
      <c r="L315" s="53" t="s">
        <v>24</v>
      </c>
      <c r="M315" s="58"/>
      <c r="N315" s="5"/>
      <c r="O315" s="5"/>
      <c r="AG315" s="4">
        <v>0</v>
      </c>
    </row>
    <row r="316" spans="1:33" s="4" customFormat="1" ht="18.75" hidden="1" customHeight="1">
      <c r="A316" s="8"/>
      <c r="B316" s="8"/>
      <c r="C316" s="48" t="s">
        <v>27</v>
      </c>
      <c r="D316" s="87"/>
      <c r="E316" s="83"/>
      <c r="F316" s="85"/>
      <c r="G316" s="52"/>
      <c r="H316" s="59"/>
      <c r="I316" s="37" t="s">
        <v>26</v>
      </c>
      <c r="J316" s="38"/>
      <c r="K316" s="59"/>
      <c r="L316" s="39"/>
      <c r="M316" s="58"/>
      <c r="N316" s="5"/>
      <c r="O316" s="5"/>
      <c r="AG316" s="4">
        <v>0</v>
      </c>
    </row>
    <row r="317" spans="1:33" s="4" customFormat="1" ht="0.75" hidden="1" customHeight="1">
      <c r="A317" s="8"/>
      <c r="B317" s="8"/>
      <c r="C317" s="48" t="s">
        <v>77</v>
      </c>
      <c r="D317" s="87"/>
      <c r="E317" s="83"/>
      <c r="F317" s="85"/>
      <c r="G317" s="86"/>
      <c r="H317" s="59"/>
      <c r="I317" s="37"/>
      <c r="J317" s="38"/>
      <c r="K317" s="59"/>
      <c r="L317" s="39"/>
      <c r="M317" s="58"/>
      <c r="N317" s="5"/>
      <c r="O317" s="5"/>
      <c r="AG317" s="4">
        <v>0</v>
      </c>
    </row>
    <row r="318" spans="1:33" s="4" customFormat="1" ht="18.75" hidden="1" customHeight="1">
      <c r="A318" s="8" t="s">
        <v>44</v>
      </c>
      <c r="B318" s="8" t="s">
        <v>45</v>
      </c>
      <c r="C318" s="48"/>
      <c r="D318" s="87"/>
      <c r="E318" s="83"/>
      <c r="F318" s="85" t="str">
        <f>INDEX(PT_DIFFERENTIATION_VTAR,MATCH(A318,PT_DIFFERENTIATION_VTAR_ID,0))</f>
        <v>Плата за услуги по поддержанию резервной тепловой мощности при отсутствии потребления тепловой энергии</v>
      </c>
      <c r="G318" s="52" t="str">
        <f>INDEX(PT_DIFFERENTIATION_NTAR,MATCH(B318,PT_DIFFERENTIATION_NTAR_ID,0))</f>
        <v/>
      </c>
      <c r="H318" s="53"/>
      <c r="I318" s="54"/>
      <c r="J318" s="55"/>
      <c r="K318" s="60"/>
      <c r="L318" s="53" t="s">
        <v>24</v>
      </c>
      <c r="M318" s="58"/>
      <c r="N318" s="5"/>
      <c r="O318" s="5"/>
      <c r="AG318" s="4">
        <v>0</v>
      </c>
    </row>
    <row r="319" spans="1:33" s="4" customFormat="1" ht="18.75" hidden="1" customHeight="1">
      <c r="A319" s="8"/>
      <c r="B319" s="8"/>
      <c r="C319" s="48" t="s">
        <v>27</v>
      </c>
      <c r="D319" s="87"/>
      <c r="E319" s="83"/>
      <c r="F319" s="85"/>
      <c r="G319" s="52"/>
      <c r="H319" s="59"/>
      <c r="I319" s="37" t="s">
        <v>26</v>
      </c>
      <c r="J319" s="38"/>
      <c r="K319" s="59"/>
      <c r="L319" s="39"/>
      <c r="M319" s="58"/>
      <c r="N319" s="5"/>
      <c r="O319" s="5"/>
      <c r="AG319" s="4">
        <v>0</v>
      </c>
    </row>
    <row r="320" spans="1:33" s="4" customFormat="1" ht="0.75" hidden="1" customHeight="1">
      <c r="A320" s="8"/>
      <c r="B320" s="8"/>
      <c r="C320" s="48" t="s">
        <v>77</v>
      </c>
      <c r="D320" s="87"/>
      <c r="E320" s="83"/>
      <c r="F320" s="85"/>
      <c r="G320" s="86"/>
      <c r="H320" s="59"/>
      <c r="I320" s="37"/>
      <c r="J320" s="38"/>
      <c r="K320" s="59"/>
      <c r="L320" s="39"/>
      <c r="M320" s="58"/>
      <c r="N320" s="5"/>
      <c r="O320" s="5"/>
      <c r="AG320" s="4">
        <v>0</v>
      </c>
    </row>
    <row r="321" spans="1:33" s="4" customFormat="1" ht="18.75" hidden="1" customHeight="1">
      <c r="A321" s="8" t="s">
        <v>46</v>
      </c>
      <c r="B321" s="8" t="s">
        <v>47</v>
      </c>
      <c r="C321" s="48"/>
      <c r="D321" s="87"/>
      <c r="E321" s="83"/>
      <c r="F321" s="85" t="str">
        <f>INDEX(PT_DIFFERENTIATION_VTAR,MATCH(A321,PT_DIFFERENTIATION_VTAR_ID,0))</f>
        <v>Плата за подключение (технологическое присоединение) к системе теплоснабжения</v>
      </c>
      <c r="G321" s="52" t="str">
        <f>INDEX(PT_DIFFERENTIATION_NTAR,MATCH(B321,PT_DIFFERENTIATION_NTAR_ID,0))</f>
        <v/>
      </c>
      <c r="H321" s="53"/>
      <c r="I321" s="54"/>
      <c r="J321" s="55"/>
      <c r="K321" s="60"/>
      <c r="L321" s="53" t="s">
        <v>24</v>
      </c>
      <c r="M321" s="58"/>
      <c r="N321" s="5"/>
      <c r="O321" s="5"/>
      <c r="AG321" s="4">
        <v>0</v>
      </c>
    </row>
    <row r="322" spans="1:33" s="4" customFormat="1" ht="18.75" hidden="1" customHeight="1">
      <c r="A322" s="8"/>
      <c r="B322" s="8"/>
      <c r="C322" s="48" t="s">
        <v>27</v>
      </c>
      <c r="D322" s="87"/>
      <c r="E322" s="83"/>
      <c r="F322" s="85"/>
      <c r="G322" s="52"/>
      <c r="H322" s="59"/>
      <c r="I322" s="37" t="s">
        <v>26</v>
      </c>
      <c r="J322" s="38"/>
      <c r="K322" s="59"/>
      <c r="L322" s="39"/>
      <c r="M322" s="58"/>
      <c r="N322" s="5"/>
      <c r="O322" s="5"/>
      <c r="AG322" s="4">
        <v>0</v>
      </c>
    </row>
    <row r="323" spans="1:33" s="4" customFormat="1" ht="0.75" hidden="1" customHeight="1">
      <c r="A323" s="8"/>
      <c r="B323" s="8"/>
      <c r="C323" s="48" t="s">
        <v>77</v>
      </c>
      <c r="D323" s="87"/>
      <c r="E323" s="83"/>
      <c r="F323" s="85"/>
      <c r="G323" s="86"/>
      <c r="H323" s="59"/>
      <c r="I323" s="37"/>
      <c r="J323" s="38"/>
      <c r="K323" s="59"/>
      <c r="L323" s="39"/>
      <c r="M323" s="58"/>
      <c r="N323" s="5"/>
      <c r="O323" s="5"/>
      <c r="AG323" s="4">
        <v>0</v>
      </c>
    </row>
    <row r="324" spans="1:33" s="4" customFormat="1" ht="18.75" hidden="1" customHeight="1">
      <c r="A324" s="8" t="s">
        <v>48</v>
      </c>
      <c r="B324" s="8" t="s">
        <v>49</v>
      </c>
      <c r="C324" s="48"/>
      <c r="D324" s="87"/>
      <c r="E324" s="83"/>
      <c r="F324" s="85" t="str">
        <f>INDEX(PT_DIFFERENTIATION_VTAR,MATCH(A324,PT_DIFFERENTIATION_VTAR_ID,0))</f>
        <v>Плата за подключение (технологическое присоединение) к системе теплоснабжения (индивидуальная)</v>
      </c>
      <c r="G324" s="52" t="str">
        <f>INDEX(PT_DIFFERENTIATION_NTAR,MATCH(B324,PT_DIFFERENTIATION_NTAR_ID,0))</f>
        <v/>
      </c>
      <c r="H324" s="53"/>
      <c r="I324" s="54"/>
      <c r="J324" s="55"/>
      <c r="K324" s="60"/>
      <c r="L324" s="53" t="s">
        <v>24</v>
      </c>
      <c r="M324" s="58"/>
      <c r="N324" s="5"/>
      <c r="O324" s="5"/>
      <c r="AG324" s="4">
        <v>0</v>
      </c>
    </row>
    <row r="325" spans="1:33" s="4" customFormat="1" ht="18.75" hidden="1" customHeight="1">
      <c r="A325" s="8"/>
      <c r="B325" s="8"/>
      <c r="C325" s="48" t="s">
        <v>27</v>
      </c>
      <c r="D325" s="87"/>
      <c r="E325" s="83"/>
      <c r="F325" s="85"/>
      <c r="G325" s="52"/>
      <c r="H325" s="59"/>
      <c r="I325" s="37" t="s">
        <v>26</v>
      </c>
      <c r="J325" s="38"/>
      <c r="K325" s="59"/>
      <c r="L325" s="39"/>
      <c r="M325" s="58"/>
      <c r="N325" s="5"/>
      <c r="O325" s="5"/>
      <c r="AG325" s="4">
        <v>0</v>
      </c>
    </row>
    <row r="326" spans="1:33" s="4" customFormat="1" ht="0.75" hidden="1" customHeight="1">
      <c r="A326" s="8"/>
      <c r="B326" s="8"/>
      <c r="C326" s="48" t="s">
        <v>77</v>
      </c>
      <c r="D326" s="87"/>
      <c r="E326" s="83"/>
      <c r="F326" s="85"/>
      <c r="G326" s="86"/>
      <c r="H326" s="59"/>
      <c r="I326" s="37"/>
      <c r="J326" s="38"/>
      <c r="K326" s="59"/>
      <c r="L326" s="39"/>
      <c r="M326" s="58"/>
      <c r="N326" s="5"/>
      <c r="O326" s="5"/>
      <c r="AG326" s="4">
        <v>0</v>
      </c>
    </row>
    <row r="327" spans="1:33" s="4" customFormat="1" ht="18.75" hidden="1" customHeight="1">
      <c r="A327" s="8" t="s">
        <v>50</v>
      </c>
      <c r="B327" s="8" t="s">
        <v>51</v>
      </c>
      <c r="C327" s="48"/>
      <c r="D327" s="87"/>
      <c r="E327" s="83"/>
      <c r="F327" s="85" t="str">
        <f>INDEX(PT_DIFFERENTIATION_VTAR,MATCH(A327,PT_DIFFERENTIATION_VTAR_ID,0))</f>
        <v>Тариф на питьевую воду (питьевое водоснабжение)</v>
      </c>
      <c r="G327" s="52" t="str">
        <f>INDEX(PT_DIFFERENTIATION_NTAR,MATCH(B327,PT_DIFFERENTIATION_NTAR_ID,0))</f>
        <v/>
      </c>
      <c r="H327" s="53"/>
      <c r="I327" s="54"/>
      <c r="J327" s="55"/>
      <c r="K327" s="60"/>
      <c r="L327" s="53" t="s">
        <v>24</v>
      </c>
      <c r="M327" s="58"/>
      <c r="N327" s="5"/>
      <c r="O327" s="5"/>
      <c r="AG327" s="4">
        <v>0</v>
      </c>
    </row>
    <row r="328" spans="1:33" s="4" customFormat="1" ht="18.75" hidden="1" customHeight="1">
      <c r="A328" s="8"/>
      <c r="B328" s="8"/>
      <c r="C328" s="48" t="s">
        <v>27</v>
      </c>
      <c r="D328" s="87"/>
      <c r="E328" s="83"/>
      <c r="F328" s="85"/>
      <c r="G328" s="52"/>
      <c r="H328" s="59"/>
      <c r="I328" s="37" t="s">
        <v>26</v>
      </c>
      <c r="J328" s="38"/>
      <c r="K328" s="59"/>
      <c r="L328" s="39"/>
      <c r="M328" s="58"/>
      <c r="N328" s="5"/>
      <c r="O328" s="5"/>
      <c r="AG328" s="4">
        <v>0</v>
      </c>
    </row>
    <row r="329" spans="1:33" s="4" customFormat="1" ht="0.75" hidden="1" customHeight="1">
      <c r="A329" s="8"/>
      <c r="B329" s="8"/>
      <c r="C329" s="48" t="s">
        <v>77</v>
      </c>
      <c r="D329" s="87"/>
      <c r="E329" s="83"/>
      <c r="F329" s="85"/>
      <c r="G329" s="86"/>
      <c r="H329" s="59"/>
      <c r="I329" s="37"/>
      <c r="J329" s="38"/>
      <c r="K329" s="59"/>
      <c r="L329" s="39"/>
      <c r="M329" s="58"/>
      <c r="N329" s="5"/>
      <c r="O329" s="5"/>
      <c r="AG329" s="4">
        <v>0</v>
      </c>
    </row>
    <row r="330" spans="1:33" s="4" customFormat="1" ht="18.75" hidden="1" customHeight="1">
      <c r="A330" s="8" t="s">
        <v>52</v>
      </c>
      <c r="B330" s="8" t="s">
        <v>53</v>
      </c>
      <c r="C330" s="48"/>
      <c r="D330" s="87"/>
      <c r="E330" s="83"/>
      <c r="F330" s="85" t="str">
        <f>INDEX(PT_DIFFERENTIATION_VTAR,MATCH(A330,PT_DIFFERENTIATION_VTAR_ID,0))</f>
        <v>Тариф на техническую воду</v>
      </c>
      <c r="G330" s="52" t="str">
        <f>INDEX(PT_DIFFERENTIATION_NTAR,MATCH(B330,PT_DIFFERENTIATION_NTAR_ID,0))</f>
        <v/>
      </c>
      <c r="H330" s="53"/>
      <c r="I330" s="54"/>
      <c r="J330" s="55"/>
      <c r="K330" s="60"/>
      <c r="L330" s="53" t="s">
        <v>24</v>
      </c>
      <c r="M330" s="58"/>
      <c r="N330" s="5"/>
      <c r="O330" s="5"/>
      <c r="AG330" s="4">
        <v>0</v>
      </c>
    </row>
    <row r="331" spans="1:33" s="4" customFormat="1" ht="18.75" hidden="1" customHeight="1">
      <c r="A331" s="8"/>
      <c r="B331" s="8"/>
      <c r="C331" s="48" t="s">
        <v>27</v>
      </c>
      <c r="D331" s="87"/>
      <c r="E331" s="83"/>
      <c r="F331" s="85"/>
      <c r="G331" s="52"/>
      <c r="H331" s="59"/>
      <c r="I331" s="37" t="s">
        <v>26</v>
      </c>
      <c r="J331" s="38"/>
      <c r="K331" s="59"/>
      <c r="L331" s="39"/>
      <c r="M331" s="58"/>
      <c r="N331" s="5"/>
      <c r="O331" s="5"/>
      <c r="AG331" s="4">
        <v>0</v>
      </c>
    </row>
    <row r="332" spans="1:33" s="4" customFormat="1" ht="0.75" hidden="1" customHeight="1">
      <c r="A332" s="8"/>
      <c r="B332" s="8"/>
      <c r="C332" s="48" t="s">
        <v>77</v>
      </c>
      <c r="D332" s="87"/>
      <c r="E332" s="83"/>
      <c r="F332" s="85"/>
      <c r="G332" s="86"/>
      <c r="H332" s="59"/>
      <c r="I332" s="37"/>
      <c r="J332" s="38"/>
      <c r="K332" s="59"/>
      <c r="L332" s="39"/>
      <c r="M332" s="58"/>
      <c r="N332" s="5"/>
      <c r="O332" s="5"/>
      <c r="AG332" s="4">
        <v>0</v>
      </c>
    </row>
    <row r="333" spans="1:33" s="4" customFormat="1" ht="18.75" hidden="1" customHeight="1">
      <c r="A333" s="8" t="s">
        <v>54</v>
      </c>
      <c r="B333" s="8" t="s">
        <v>55</v>
      </c>
      <c r="C333" s="48"/>
      <c r="D333" s="87"/>
      <c r="E333" s="83"/>
      <c r="F333" s="85" t="str">
        <f>INDEX(PT_DIFFERENTIATION_VTAR,MATCH(A333,PT_DIFFERENTIATION_VTAR_ID,0))</f>
        <v>Тариф на транспортировку воды</v>
      </c>
      <c r="G333" s="52" t="str">
        <f>INDEX(PT_DIFFERENTIATION_NTAR,MATCH(B333,PT_DIFFERENTIATION_NTAR_ID,0))</f>
        <v/>
      </c>
      <c r="H333" s="53"/>
      <c r="I333" s="54"/>
      <c r="J333" s="55"/>
      <c r="K333" s="60"/>
      <c r="L333" s="53" t="s">
        <v>24</v>
      </c>
      <c r="M333" s="58"/>
      <c r="N333" s="5"/>
      <c r="O333" s="5"/>
      <c r="AG333" s="4">
        <v>0</v>
      </c>
    </row>
    <row r="334" spans="1:33" s="4" customFormat="1" ht="18.75" hidden="1" customHeight="1">
      <c r="A334" s="8"/>
      <c r="B334" s="8"/>
      <c r="C334" s="48" t="s">
        <v>27</v>
      </c>
      <c r="D334" s="87"/>
      <c r="E334" s="83"/>
      <c r="F334" s="85"/>
      <c r="G334" s="52"/>
      <c r="H334" s="59"/>
      <c r="I334" s="37" t="s">
        <v>26</v>
      </c>
      <c r="J334" s="38"/>
      <c r="K334" s="59"/>
      <c r="L334" s="39"/>
      <c r="M334" s="58"/>
      <c r="N334" s="5"/>
      <c r="O334" s="5"/>
      <c r="AG334" s="4">
        <v>0</v>
      </c>
    </row>
    <row r="335" spans="1:33" s="4" customFormat="1" ht="0.75" hidden="1" customHeight="1">
      <c r="A335" s="8"/>
      <c r="B335" s="8"/>
      <c r="C335" s="48" t="s">
        <v>77</v>
      </c>
      <c r="D335" s="87"/>
      <c r="E335" s="83"/>
      <c r="F335" s="85"/>
      <c r="G335" s="86"/>
      <c r="H335" s="59"/>
      <c r="I335" s="37"/>
      <c r="J335" s="38"/>
      <c r="K335" s="59"/>
      <c r="L335" s="39"/>
      <c r="M335" s="58"/>
      <c r="N335" s="5"/>
      <c r="O335" s="5"/>
      <c r="AG335" s="4">
        <v>0</v>
      </c>
    </row>
    <row r="336" spans="1:33" s="4" customFormat="1" ht="18.75" hidden="1" customHeight="1">
      <c r="A336" s="8" t="s">
        <v>56</v>
      </c>
      <c r="B336" s="8" t="s">
        <v>57</v>
      </c>
      <c r="C336" s="48"/>
      <c r="D336" s="87"/>
      <c r="E336" s="83"/>
      <c r="F336" s="85" t="str">
        <f>INDEX(PT_DIFFERENTIATION_VTAR,MATCH(A336,PT_DIFFERENTIATION_VTAR_ID,0))</f>
        <v>Тариф на подвоз воды</v>
      </c>
      <c r="G336" s="52" t="str">
        <f>INDEX(PT_DIFFERENTIATION_NTAR,MATCH(B336,PT_DIFFERENTIATION_NTAR_ID,0))</f>
        <v/>
      </c>
      <c r="H336" s="53"/>
      <c r="I336" s="54"/>
      <c r="J336" s="55"/>
      <c r="K336" s="60"/>
      <c r="L336" s="53" t="s">
        <v>24</v>
      </c>
      <c r="M336" s="58"/>
      <c r="N336" s="5"/>
      <c r="O336" s="5"/>
      <c r="AG336" s="4">
        <v>0</v>
      </c>
    </row>
    <row r="337" spans="1:33" s="4" customFormat="1" ht="18.75" hidden="1" customHeight="1">
      <c r="A337" s="8"/>
      <c r="B337" s="8"/>
      <c r="C337" s="48" t="s">
        <v>27</v>
      </c>
      <c r="D337" s="87"/>
      <c r="E337" s="83"/>
      <c r="F337" s="85"/>
      <c r="G337" s="52"/>
      <c r="H337" s="59"/>
      <c r="I337" s="37" t="s">
        <v>26</v>
      </c>
      <c r="J337" s="38"/>
      <c r="K337" s="59"/>
      <c r="L337" s="39"/>
      <c r="M337" s="58"/>
      <c r="N337" s="5"/>
      <c r="O337" s="5"/>
      <c r="AG337" s="4">
        <v>0</v>
      </c>
    </row>
    <row r="338" spans="1:33" s="4" customFormat="1" ht="0.75" hidden="1" customHeight="1">
      <c r="A338" s="8"/>
      <c r="B338" s="8"/>
      <c r="C338" s="48" t="s">
        <v>77</v>
      </c>
      <c r="D338" s="87"/>
      <c r="E338" s="83"/>
      <c r="F338" s="85"/>
      <c r="G338" s="86"/>
      <c r="H338" s="59"/>
      <c r="I338" s="37"/>
      <c r="J338" s="38"/>
      <c r="K338" s="59"/>
      <c r="L338" s="39"/>
      <c r="M338" s="58"/>
      <c r="N338" s="5"/>
      <c r="O338" s="5"/>
      <c r="AG338" s="4">
        <v>0</v>
      </c>
    </row>
    <row r="339" spans="1:33" s="4" customFormat="1" ht="18.75" hidden="1" customHeight="1">
      <c r="A339" s="8" t="s">
        <v>58</v>
      </c>
      <c r="B339" s="8" t="s">
        <v>59</v>
      </c>
      <c r="C339" s="48"/>
      <c r="D339" s="87"/>
      <c r="E339" s="83"/>
      <c r="F339" s="85" t="str">
        <f>INDEX(PT_DIFFERENTIATION_VTAR,MATCH(A339,PT_DIFFERENTIATION_VTAR_ID,0))</f>
        <v>Тариф на подключение (технологическое присоединение) к централизованной системе холодного водоснабжения</v>
      </c>
      <c r="G339" s="52" t="str">
        <f>INDEX(PT_DIFFERENTIATION_NTAR,MATCH(B339,PT_DIFFERENTIATION_NTAR_ID,0))</f>
        <v/>
      </c>
      <c r="H339" s="53"/>
      <c r="I339" s="54"/>
      <c r="J339" s="55"/>
      <c r="K339" s="60"/>
      <c r="L339" s="53" t="s">
        <v>24</v>
      </c>
      <c r="M339" s="58"/>
      <c r="N339" s="5"/>
      <c r="O339" s="5"/>
      <c r="AG339" s="4">
        <v>0</v>
      </c>
    </row>
    <row r="340" spans="1:33" s="4" customFormat="1" ht="18.75" hidden="1" customHeight="1">
      <c r="A340" s="8"/>
      <c r="B340" s="8"/>
      <c r="C340" s="48" t="s">
        <v>27</v>
      </c>
      <c r="D340" s="87"/>
      <c r="E340" s="83"/>
      <c r="F340" s="85"/>
      <c r="G340" s="52"/>
      <c r="H340" s="59"/>
      <c r="I340" s="37" t="s">
        <v>26</v>
      </c>
      <c r="J340" s="38"/>
      <c r="K340" s="59"/>
      <c r="L340" s="39"/>
      <c r="M340" s="58"/>
      <c r="N340" s="5"/>
      <c r="O340" s="5"/>
      <c r="AG340" s="4">
        <v>0</v>
      </c>
    </row>
    <row r="341" spans="1:33" s="4" customFormat="1" ht="0.75" hidden="1" customHeight="1">
      <c r="A341" s="8"/>
      <c r="B341" s="8"/>
      <c r="C341" s="48" t="s">
        <v>77</v>
      </c>
      <c r="D341" s="87"/>
      <c r="E341" s="83"/>
      <c r="F341" s="85"/>
      <c r="G341" s="86"/>
      <c r="H341" s="59"/>
      <c r="I341" s="37"/>
      <c r="J341" s="38"/>
      <c r="K341" s="59"/>
      <c r="L341" s="39"/>
      <c r="M341" s="58"/>
      <c r="N341" s="5"/>
      <c r="O341" s="5"/>
      <c r="AG341" s="4">
        <v>0</v>
      </c>
    </row>
    <row r="342" spans="1:33" s="4" customFormat="1" ht="18.75" hidden="1" customHeight="1">
      <c r="A342" s="8" t="s">
        <v>60</v>
      </c>
      <c r="B342" s="8" t="s">
        <v>61</v>
      </c>
      <c r="C342" s="48"/>
      <c r="D342" s="87"/>
      <c r="E342" s="83"/>
      <c r="F342" s="85" t="str">
        <f>INDEX(PT_DIFFERENTIATION_VTAR,MATCH(A342,PT_DIFFERENTIATION_VTAR_ID,0))</f>
        <v>Тариф на горячую воду (горячее водоснабжение)</v>
      </c>
      <c r="G342" s="52" t="str">
        <f>INDEX(PT_DIFFERENTIATION_NTAR,MATCH(B342,PT_DIFFERENTIATION_NTAR_ID,0))</f>
        <v/>
      </c>
      <c r="H342" s="53"/>
      <c r="I342" s="54"/>
      <c r="J342" s="55"/>
      <c r="K342" s="60"/>
      <c r="L342" s="53" t="s">
        <v>24</v>
      </c>
      <c r="M342" s="58"/>
      <c r="N342" s="5"/>
      <c r="O342" s="5"/>
      <c r="AG342" s="4">
        <v>0</v>
      </c>
    </row>
    <row r="343" spans="1:33" s="4" customFormat="1" ht="18.75" hidden="1" customHeight="1">
      <c r="A343" s="8"/>
      <c r="B343" s="8"/>
      <c r="C343" s="48" t="s">
        <v>27</v>
      </c>
      <c r="D343" s="87"/>
      <c r="E343" s="83"/>
      <c r="F343" s="85"/>
      <c r="G343" s="52"/>
      <c r="H343" s="59"/>
      <c r="I343" s="37" t="s">
        <v>26</v>
      </c>
      <c r="J343" s="38"/>
      <c r="K343" s="59"/>
      <c r="L343" s="39"/>
      <c r="M343" s="58"/>
      <c r="N343" s="5"/>
      <c r="O343" s="5"/>
      <c r="AG343" s="4">
        <v>0</v>
      </c>
    </row>
    <row r="344" spans="1:33" s="4" customFormat="1" ht="0.75" hidden="1" customHeight="1">
      <c r="A344" s="8"/>
      <c r="B344" s="8"/>
      <c r="C344" s="48" t="s">
        <v>77</v>
      </c>
      <c r="D344" s="87"/>
      <c r="E344" s="83"/>
      <c r="F344" s="85"/>
      <c r="G344" s="86"/>
      <c r="H344" s="59"/>
      <c r="I344" s="37"/>
      <c r="J344" s="38"/>
      <c r="K344" s="59"/>
      <c r="L344" s="39"/>
      <c r="M344" s="58"/>
      <c r="N344" s="5"/>
      <c r="O344" s="5"/>
      <c r="AG344" s="4">
        <v>0</v>
      </c>
    </row>
    <row r="345" spans="1:33" s="4" customFormat="1" ht="18.75" hidden="1" customHeight="1">
      <c r="A345" s="8" t="s">
        <v>62</v>
      </c>
      <c r="B345" s="8" t="s">
        <v>63</v>
      </c>
      <c r="C345" s="48"/>
      <c r="D345" s="87"/>
      <c r="E345" s="83"/>
      <c r="F345" s="85" t="str">
        <f>INDEX(PT_DIFFERENTIATION_VTAR,MATCH(A345,PT_DIFFERENTIATION_VTAR_ID,0))</f>
        <v>Тариф на транспортировку горячей воды</v>
      </c>
      <c r="G345" s="52" t="str">
        <f>INDEX(PT_DIFFERENTIATION_NTAR,MATCH(B345,PT_DIFFERENTIATION_NTAR_ID,0))</f>
        <v/>
      </c>
      <c r="H345" s="53"/>
      <c r="I345" s="54"/>
      <c r="J345" s="55"/>
      <c r="K345" s="60"/>
      <c r="L345" s="53" t="s">
        <v>24</v>
      </c>
      <c r="M345" s="58"/>
      <c r="N345" s="5"/>
      <c r="O345" s="5"/>
      <c r="AG345" s="4">
        <v>0</v>
      </c>
    </row>
    <row r="346" spans="1:33" s="4" customFormat="1" ht="18.75" hidden="1" customHeight="1">
      <c r="A346" s="8"/>
      <c r="B346" s="8"/>
      <c r="C346" s="48" t="s">
        <v>27</v>
      </c>
      <c r="D346" s="87"/>
      <c r="E346" s="83"/>
      <c r="F346" s="85"/>
      <c r="G346" s="52"/>
      <c r="H346" s="59"/>
      <c r="I346" s="37" t="s">
        <v>26</v>
      </c>
      <c r="J346" s="38"/>
      <c r="K346" s="59"/>
      <c r="L346" s="39"/>
      <c r="M346" s="58"/>
      <c r="N346" s="5"/>
      <c r="O346" s="5"/>
      <c r="AG346" s="4">
        <v>0</v>
      </c>
    </row>
    <row r="347" spans="1:33" s="4" customFormat="1" ht="0.75" hidden="1" customHeight="1">
      <c r="A347" s="8"/>
      <c r="B347" s="8"/>
      <c r="C347" s="48" t="s">
        <v>77</v>
      </c>
      <c r="D347" s="87"/>
      <c r="E347" s="83"/>
      <c r="F347" s="85"/>
      <c r="G347" s="86"/>
      <c r="H347" s="59"/>
      <c r="I347" s="37"/>
      <c r="J347" s="38"/>
      <c r="K347" s="59"/>
      <c r="L347" s="39"/>
      <c r="M347" s="58"/>
      <c r="N347" s="5"/>
      <c r="O347" s="5"/>
      <c r="AG347" s="4">
        <v>0</v>
      </c>
    </row>
    <row r="348" spans="1:33" s="4" customFormat="1" ht="18.75" hidden="1" customHeight="1">
      <c r="A348" s="8" t="s">
        <v>64</v>
      </c>
      <c r="B348" s="8" t="s">
        <v>65</v>
      </c>
      <c r="C348" s="48"/>
      <c r="D348" s="87"/>
      <c r="E348" s="83"/>
      <c r="F348" s="85" t="str">
        <f>INDEX(PT_DIFFERENTIATION_VTAR,MATCH(A348,PT_DIFFERENTIATION_VTAR_ID,0))</f>
        <v>Тариф на подключение (технологическое присоединение) к централизованной системе горячего водоснабжения</v>
      </c>
      <c r="G348" s="52" t="str">
        <f>INDEX(PT_DIFFERENTIATION_NTAR,MATCH(B348,PT_DIFFERENTIATION_NTAR_ID,0))</f>
        <v/>
      </c>
      <c r="H348" s="53"/>
      <c r="I348" s="54"/>
      <c r="J348" s="55"/>
      <c r="K348" s="60"/>
      <c r="L348" s="53" t="s">
        <v>24</v>
      </c>
      <c r="M348" s="58"/>
      <c r="N348" s="5"/>
      <c r="O348" s="5"/>
      <c r="AG348" s="4">
        <v>0</v>
      </c>
    </row>
    <row r="349" spans="1:33" s="4" customFormat="1" ht="18.75" hidden="1" customHeight="1">
      <c r="A349" s="8"/>
      <c r="B349" s="8"/>
      <c r="C349" s="48" t="s">
        <v>27</v>
      </c>
      <c r="D349" s="87"/>
      <c r="E349" s="83"/>
      <c r="F349" s="85"/>
      <c r="G349" s="52"/>
      <c r="H349" s="59"/>
      <c r="I349" s="37" t="s">
        <v>26</v>
      </c>
      <c r="J349" s="38"/>
      <c r="K349" s="59"/>
      <c r="L349" s="39"/>
      <c r="M349" s="58"/>
      <c r="N349" s="5"/>
      <c r="O349" s="5"/>
      <c r="AG349" s="4">
        <v>0</v>
      </c>
    </row>
    <row r="350" spans="1:33" s="4" customFormat="1" ht="0.75" hidden="1" customHeight="1">
      <c r="A350" s="8"/>
      <c r="B350" s="8"/>
      <c r="C350" s="48" t="s">
        <v>77</v>
      </c>
      <c r="D350" s="87"/>
      <c r="E350" s="83"/>
      <c r="F350" s="85"/>
      <c r="G350" s="86"/>
      <c r="H350" s="59"/>
      <c r="I350" s="37"/>
      <c r="J350" s="38"/>
      <c r="K350" s="59"/>
      <c r="L350" s="39"/>
      <c r="M350" s="58"/>
      <c r="N350" s="5"/>
      <c r="O350" s="5"/>
      <c r="AG350" s="4">
        <v>0</v>
      </c>
    </row>
    <row r="351" spans="1:33" s="4" customFormat="1" ht="18.75" customHeight="1">
      <c r="A351" s="8" t="s">
        <v>66</v>
      </c>
      <c r="B351" s="8" t="s">
        <v>67</v>
      </c>
      <c r="C351" s="48"/>
      <c r="D351" s="87"/>
      <c r="E351" s="83"/>
      <c r="F351" s="85" t="str">
        <f>INDEX(PT_DIFFERENTIATION_VTAR,MATCH(A351,PT_DIFFERENTIATION_VTAR_ID,0))</f>
        <v>Тариф на водоотведение</v>
      </c>
      <c r="G351" s="52" t="str">
        <f>INDEX(PT_DIFFERENTIATION_NTAR,MATCH(B351,PT_DIFFERENTIATION_NTAR_ID,0))</f>
        <v xml:space="preserve">Тариф на водоотведение
</v>
      </c>
      <c r="H351" s="53"/>
      <c r="I351" s="54">
        <v>45658</v>
      </c>
      <c r="J351" s="55">
        <v>46022</v>
      </c>
      <c r="K351" s="60">
        <v>0</v>
      </c>
      <c r="L351" s="53" t="s">
        <v>24</v>
      </c>
      <c r="M351" s="58"/>
      <c r="N351" s="5"/>
      <c r="O351" s="5"/>
      <c r="AG351" s="4">
        <v>0</v>
      </c>
    </row>
    <row r="352" spans="1:33" s="4" customFormat="1" ht="18.75" customHeight="1">
      <c r="A352" s="8"/>
      <c r="B352" s="8"/>
      <c r="C352" s="48" t="s">
        <v>27</v>
      </c>
      <c r="D352" s="87"/>
      <c r="E352" s="83"/>
      <c r="F352" s="85"/>
      <c r="G352" s="52"/>
      <c r="H352" s="59"/>
      <c r="I352" s="37" t="s">
        <v>26</v>
      </c>
      <c r="J352" s="38"/>
      <c r="K352" s="59"/>
      <c r="L352" s="39"/>
      <c r="M352" s="58"/>
      <c r="N352" s="5"/>
      <c r="O352" s="5"/>
      <c r="AG352" s="4">
        <v>0</v>
      </c>
    </row>
    <row r="353" spans="1:33" s="4" customFormat="1" ht="0.75" customHeight="1">
      <c r="A353" s="8"/>
      <c r="B353" s="8"/>
      <c r="C353" s="48" t="s">
        <v>77</v>
      </c>
      <c r="D353" s="87"/>
      <c r="E353" s="83"/>
      <c r="F353" s="85"/>
      <c r="G353" s="86"/>
      <c r="H353" s="59"/>
      <c r="I353" s="37"/>
      <c r="J353" s="38"/>
      <c r="K353" s="59"/>
      <c r="L353" s="39"/>
      <c r="M353" s="58"/>
      <c r="N353" s="5"/>
      <c r="O353" s="5"/>
      <c r="AG353" s="4">
        <v>0</v>
      </c>
    </row>
    <row r="354" spans="1:33" s="4" customFormat="1" ht="18.75" hidden="1" customHeight="1">
      <c r="A354" s="8" t="s">
        <v>69</v>
      </c>
      <c r="B354" s="8" t="s">
        <v>70</v>
      </c>
      <c r="C354" s="48"/>
      <c r="D354" s="87"/>
      <c r="E354" s="83"/>
      <c r="F354" s="85" t="str">
        <f>INDEX(PT_DIFFERENTIATION_VTAR,MATCH(A354,PT_DIFFERENTIATION_VTAR_ID,0))</f>
        <v>Тариф на транспортировку сточных вод</v>
      </c>
      <c r="G354" s="52" t="str">
        <f>INDEX(PT_DIFFERENTIATION_NTAR,MATCH(B354,PT_DIFFERENTIATION_NTAR_ID,0))</f>
        <v/>
      </c>
      <c r="H354" s="53"/>
      <c r="I354" s="54"/>
      <c r="J354" s="55"/>
      <c r="K354" s="60"/>
      <c r="L354" s="53" t="s">
        <v>24</v>
      </c>
      <c r="M354" s="58"/>
      <c r="N354" s="5"/>
      <c r="O354" s="5"/>
      <c r="AG354" s="4">
        <v>0</v>
      </c>
    </row>
    <row r="355" spans="1:33" s="4" customFormat="1" ht="18.75" hidden="1" customHeight="1">
      <c r="A355" s="8"/>
      <c r="B355" s="8"/>
      <c r="C355" s="48" t="s">
        <v>27</v>
      </c>
      <c r="D355" s="87"/>
      <c r="E355" s="83"/>
      <c r="F355" s="85"/>
      <c r="G355" s="52"/>
      <c r="H355" s="59"/>
      <c r="I355" s="37" t="s">
        <v>26</v>
      </c>
      <c r="J355" s="38"/>
      <c r="K355" s="59"/>
      <c r="L355" s="39"/>
      <c r="M355" s="58"/>
      <c r="N355" s="5"/>
      <c r="O355" s="5"/>
      <c r="AG355" s="4">
        <v>0</v>
      </c>
    </row>
    <row r="356" spans="1:33" s="4" customFormat="1" ht="0.75" hidden="1" customHeight="1">
      <c r="A356" s="8"/>
      <c r="B356" s="8"/>
      <c r="C356" s="48" t="s">
        <v>77</v>
      </c>
      <c r="D356" s="87"/>
      <c r="E356" s="83"/>
      <c r="F356" s="85"/>
      <c r="G356" s="86"/>
      <c r="H356" s="59"/>
      <c r="I356" s="37"/>
      <c r="J356" s="38"/>
      <c r="K356" s="59"/>
      <c r="L356" s="39"/>
      <c r="M356" s="58"/>
      <c r="N356" s="5"/>
      <c r="O356" s="5"/>
      <c r="AG356" s="4">
        <v>0</v>
      </c>
    </row>
    <row r="357" spans="1:33" s="4" customFormat="1" ht="18.75" customHeight="1">
      <c r="A357" s="8" t="s">
        <v>71</v>
      </c>
      <c r="B357" s="8" t="s">
        <v>72</v>
      </c>
      <c r="C357" s="48"/>
      <c r="D357" s="87"/>
      <c r="E357" s="83"/>
      <c r="F357" s="85" t="str">
        <f>INDEX(PT_DIFFERENTIATION_VTAR,MATCH(A357,PT_DIFFERENTIATION_VTAR_ID,0))</f>
        <v>Тариф на подключение (технологическое присоединение) к централизованной системе водоотведения</v>
      </c>
      <c r="G357" s="52" t="str">
        <f>INDEX(PT_DIFFERENTIATION_NTAR,MATCH(B357,PT_DIFFERENTIATION_NTAR_ID,0))</f>
        <v xml:space="preserve">Тариф на подключение (технологическое присоединение) к централизованной системе водоотведения
</v>
      </c>
      <c r="H357" s="53"/>
      <c r="I357" s="54">
        <v>45658</v>
      </c>
      <c r="J357" s="55">
        <v>46022</v>
      </c>
      <c r="K357" s="60">
        <v>0</v>
      </c>
      <c r="L357" s="53" t="s">
        <v>24</v>
      </c>
      <c r="M357" s="58"/>
      <c r="N357" s="5"/>
      <c r="O357" s="5"/>
      <c r="AG357" s="4">
        <v>0</v>
      </c>
    </row>
    <row r="358" spans="1:33" s="4" customFormat="1" ht="18.75" customHeight="1">
      <c r="A358" s="8"/>
      <c r="B358" s="8"/>
      <c r="C358" s="48" t="s">
        <v>27</v>
      </c>
      <c r="D358" s="87"/>
      <c r="E358" s="83"/>
      <c r="F358" s="85"/>
      <c r="G358" s="52"/>
      <c r="H358" s="59"/>
      <c r="I358" s="37" t="s">
        <v>26</v>
      </c>
      <c r="J358" s="38"/>
      <c r="K358" s="59"/>
      <c r="L358" s="39"/>
      <c r="M358" s="58"/>
      <c r="N358" s="5"/>
      <c r="O358" s="5"/>
      <c r="AG358" s="4">
        <v>0</v>
      </c>
    </row>
    <row r="359" spans="1:33" s="4" customFormat="1" ht="1.1499999999999999" customHeight="1">
      <c r="A359" s="8"/>
      <c r="B359" s="8"/>
      <c r="C359" s="48" t="s">
        <v>77</v>
      </c>
      <c r="D359" s="87"/>
      <c r="E359" s="83"/>
      <c r="F359" s="85"/>
      <c r="G359" s="86"/>
      <c r="H359" s="59"/>
      <c r="I359" s="37"/>
      <c r="J359" s="38"/>
      <c r="K359" s="59"/>
      <c r="L359" s="39"/>
      <c r="M359" s="58"/>
      <c r="N359" s="5"/>
      <c r="O359" s="5"/>
      <c r="AG359" s="4">
        <v>1</v>
      </c>
    </row>
    <row r="360" spans="1:33" s="8" customFormat="1" ht="3" customHeight="1">
      <c r="E360" s="97"/>
      <c r="F360" s="97"/>
      <c r="G360" s="97"/>
      <c r="H360" s="97"/>
      <c r="I360" s="97"/>
      <c r="J360" s="97"/>
      <c r="K360" s="97"/>
      <c r="L360" s="97"/>
      <c r="N360" s="98"/>
      <c r="O360" s="98"/>
      <c r="AG360" s="8">
        <v>3</v>
      </c>
    </row>
    <row r="361" spans="1:33" ht="26.25" customHeight="1">
      <c r="E361" s="99"/>
      <c r="F361" s="46"/>
      <c r="G361" s="46"/>
      <c r="H361" s="46"/>
      <c r="I361" s="46"/>
      <c r="J361" s="46"/>
      <c r="K361" s="46"/>
      <c r="L361" s="46"/>
      <c r="AG361" s="4">
        <v>25</v>
      </c>
    </row>
    <row r="362" spans="1:33" ht="14.25" hidden="1" customHeight="1">
      <c r="A362" s="47" t="s">
        <v>21</v>
      </c>
      <c r="B362" s="47">
        <v>0</v>
      </c>
      <c r="C362" s="48">
        <v>0</v>
      </c>
      <c r="D362" s="3">
        <v>3</v>
      </c>
      <c r="E362" s="4">
        <v>6</v>
      </c>
      <c r="F362" s="4">
        <v>46</v>
      </c>
      <c r="G362" s="4">
        <v>35</v>
      </c>
      <c r="H362" s="4">
        <v>3</v>
      </c>
      <c r="I362" s="4">
        <v>11</v>
      </c>
      <c r="J362" s="4">
        <v>11</v>
      </c>
      <c r="K362" s="4">
        <v>35</v>
      </c>
      <c r="L362" s="4">
        <v>35</v>
      </c>
      <c r="M362" s="4">
        <v>10</v>
      </c>
      <c r="N362" s="5">
        <v>10</v>
      </c>
      <c r="O362" s="5">
        <v>10</v>
      </c>
      <c r="P362" s="4">
        <v>10</v>
      </c>
      <c r="Q362" s="4">
        <v>10</v>
      </c>
      <c r="R362" s="4">
        <v>10</v>
      </c>
      <c r="S362" s="4">
        <v>10</v>
      </c>
      <c r="T362" s="4">
        <v>10</v>
      </c>
      <c r="U362" s="4">
        <v>10</v>
      </c>
      <c r="V362" s="4">
        <v>10</v>
      </c>
      <c r="W362" s="4">
        <v>10</v>
      </c>
      <c r="X362" s="4">
        <v>10</v>
      </c>
      <c r="Y362" s="4">
        <v>10</v>
      </c>
      <c r="Z362" s="4">
        <v>10</v>
      </c>
      <c r="AA362" s="4">
        <v>10</v>
      </c>
      <c r="AB362" s="4">
        <v>10</v>
      </c>
      <c r="AC362" s="4">
        <v>10</v>
      </c>
      <c r="AD362" s="4">
        <v>10</v>
      </c>
      <c r="AE362" s="4">
        <v>10</v>
      </c>
      <c r="AF362" s="4">
        <v>10</v>
      </c>
      <c r="AG362" s="4">
        <v>14</v>
      </c>
    </row>
  </sheetData>
  <sheetProtection formatColumns="0" formatRows="0" insertRows="0" deleteColumns="0" deleteRows="0" sort="0" autoFilter="0"/>
  <mergeCells count="422">
    <mergeCell ref="F361:L361"/>
    <mergeCell ref="D354:D356"/>
    <mergeCell ref="E354:E356"/>
    <mergeCell ref="F354:F356"/>
    <mergeCell ref="G354:G355"/>
    <mergeCell ref="D357:D359"/>
    <mergeCell ref="E357:E359"/>
    <mergeCell ref="F357:F359"/>
    <mergeCell ref="G357:G358"/>
    <mergeCell ref="D348:D350"/>
    <mergeCell ref="E348:E350"/>
    <mergeCell ref="F348:F350"/>
    <mergeCell ref="G348:G349"/>
    <mergeCell ref="D351:D353"/>
    <mergeCell ref="E351:E353"/>
    <mergeCell ref="F351:F353"/>
    <mergeCell ref="G351:G352"/>
    <mergeCell ref="D342:D344"/>
    <mergeCell ref="E342:E344"/>
    <mergeCell ref="F342:F344"/>
    <mergeCell ref="G342:G343"/>
    <mergeCell ref="D345:D347"/>
    <mergeCell ref="E345:E347"/>
    <mergeCell ref="F345:F347"/>
    <mergeCell ref="G345:G346"/>
    <mergeCell ref="D336:D338"/>
    <mergeCell ref="E336:E338"/>
    <mergeCell ref="F336:F338"/>
    <mergeCell ref="G336:G337"/>
    <mergeCell ref="D339:D341"/>
    <mergeCell ref="E339:E341"/>
    <mergeCell ref="F339:F341"/>
    <mergeCell ref="G339:G340"/>
    <mergeCell ref="D330:D332"/>
    <mergeCell ref="E330:E332"/>
    <mergeCell ref="F330:F332"/>
    <mergeCell ref="G330:G331"/>
    <mergeCell ref="D333:D335"/>
    <mergeCell ref="E333:E335"/>
    <mergeCell ref="F333:F335"/>
    <mergeCell ref="G333:G334"/>
    <mergeCell ref="D324:D326"/>
    <mergeCell ref="E324:E326"/>
    <mergeCell ref="F324:F326"/>
    <mergeCell ref="G324:G325"/>
    <mergeCell ref="D327:D329"/>
    <mergeCell ref="E327:E329"/>
    <mergeCell ref="F327:F329"/>
    <mergeCell ref="G327:G328"/>
    <mergeCell ref="D318:D320"/>
    <mergeCell ref="E318:E320"/>
    <mergeCell ref="F318:F320"/>
    <mergeCell ref="G318:G319"/>
    <mergeCell ref="D321:D323"/>
    <mergeCell ref="E321:E323"/>
    <mergeCell ref="F321:F323"/>
    <mergeCell ref="G321:G322"/>
    <mergeCell ref="D312:D314"/>
    <mergeCell ref="E312:E314"/>
    <mergeCell ref="F312:F314"/>
    <mergeCell ref="G312:G313"/>
    <mergeCell ref="D315:D317"/>
    <mergeCell ref="E315:E317"/>
    <mergeCell ref="F315:F317"/>
    <mergeCell ref="G315:G316"/>
    <mergeCell ref="D306:D308"/>
    <mergeCell ref="E306:E308"/>
    <mergeCell ref="F306:F308"/>
    <mergeCell ref="G306:G307"/>
    <mergeCell ref="D309:D311"/>
    <mergeCell ref="E309:E311"/>
    <mergeCell ref="F309:F311"/>
    <mergeCell ref="G309:G310"/>
    <mergeCell ref="F299:L299"/>
    <mergeCell ref="D300:D302"/>
    <mergeCell ref="E300:E302"/>
    <mergeCell ref="F300:F302"/>
    <mergeCell ref="G300:G301"/>
    <mergeCell ref="D303:D305"/>
    <mergeCell ref="E303:E305"/>
    <mergeCell ref="F303:F305"/>
    <mergeCell ref="G303:G304"/>
    <mergeCell ref="D293:D295"/>
    <mergeCell ref="E293:E295"/>
    <mergeCell ref="F293:F295"/>
    <mergeCell ref="G293:G294"/>
    <mergeCell ref="D296:D298"/>
    <mergeCell ref="E296:E298"/>
    <mergeCell ref="F296:F298"/>
    <mergeCell ref="G296:G297"/>
    <mergeCell ref="D287:D289"/>
    <mergeCell ref="E287:E289"/>
    <mergeCell ref="F287:F289"/>
    <mergeCell ref="G287:G288"/>
    <mergeCell ref="D290:D292"/>
    <mergeCell ref="E290:E292"/>
    <mergeCell ref="F290:F292"/>
    <mergeCell ref="G290:G291"/>
    <mergeCell ref="D281:D283"/>
    <mergeCell ref="E281:E283"/>
    <mergeCell ref="F281:F283"/>
    <mergeCell ref="G281:G282"/>
    <mergeCell ref="D284:D286"/>
    <mergeCell ref="E284:E286"/>
    <mergeCell ref="F284:F286"/>
    <mergeCell ref="G284:G285"/>
    <mergeCell ref="D275:D277"/>
    <mergeCell ref="E275:E277"/>
    <mergeCell ref="F275:F277"/>
    <mergeCell ref="G275:G276"/>
    <mergeCell ref="D278:D280"/>
    <mergeCell ref="E278:E280"/>
    <mergeCell ref="F278:F280"/>
    <mergeCell ref="G278:G279"/>
    <mergeCell ref="D269:D271"/>
    <mergeCell ref="E269:E271"/>
    <mergeCell ref="F269:F271"/>
    <mergeCell ref="G269:G270"/>
    <mergeCell ref="D272:D274"/>
    <mergeCell ref="E272:E274"/>
    <mergeCell ref="F272:F274"/>
    <mergeCell ref="G272:G273"/>
    <mergeCell ref="D263:D265"/>
    <mergeCell ref="E263:E265"/>
    <mergeCell ref="F263:F265"/>
    <mergeCell ref="G263:G264"/>
    <mergeCell ref="D266:D268"/>
    <mergeCell ref="E266:E268"/>
    <mergeCell ref="F266:F268"/>
    <mergeCell ref="G266:G267"/>
    <mergeCell ref="D257:D259"/>
    <mergeCell ref="E257:E259"/>
    <mergeCell ref="F257:F259"/>
    <mergeCell ref="G257:G258"/>
    <mergeCell ref="D260:D262"/>
    <mergeCell ref="E260:E262"/>
    <mergeCell ref="F260:F262"/>
    <mergeCell ref="G260:G261"/>
    <mergeCell ref="D251:D253"/>
    <mergeCell ref="E251:E253"/>
    <mergeCell ref="F251:F253"/>
    <mergeCell ref="G251:G252"/>
    <mergeCell ref="D254:D256"/>
    <mergeCell ref="E254:E256"/>
    <mergeCell ref="F254:F256"/>
    <mergeCell ref="G254:G255"/>
    <mergeCell ref="D245:D247"/>
    <mergeCell ref="E245:E247"/>
    <mergeCell ref="F245:F247"/>
    <mergeCell ref="G245:G246"/>
    <mergeCell ref="D248:D250"/>
    <mergeCell ref="E248:E250"/>
    <mergeCell ref="F248:F250"/>
    <mergeCell ref="G248:G249"/>
    <mergeCell ref="F238:L238"/>
    <mergeCell ref="D239:D241"/>
    <mergeCell ref="E239:E241"/>
    <mergeCell ref="F239:F241"/>
    <mergeCell ref="G239:G240"/>
    <mergeCell ref="D242:D244"/>
    <mergeCell ref="E242:E244"/>
    <mergeCell ref="F242:F244"/>
    <mergeCell ref="G242:G243"/>
    <mergeCell ref="D232:D234"/>
    <mergeCell ref="E232:E234"/>
    <mergeCell ref="F232:F234"/>
    <mergeCell ref="G232:G233"/>
    <mergeCell ref="D235:D237"/>
    <mergeCell ref="E235:E237"/>
    <mergeCell ref="F235:F237"/>
    <mergeCell ref="G235:G236"/>
    <mergeCell ref="D211:D213"/>
    <mergeCell ref="E211:E213"/>
    <mergeCell ref="F211:F213"/>
    <mergeCell ref="G211:G212"/>
    <mergeCell ref="D214:D231"/>
    <mergeCell ref="E214:E231"/>
    <mergeCell ref="F214:F231"/>
    <mergeCell ref="G214:G230"/>
    <mergeCell ref="D205:D207"/>
    <mergeCell ref="E205:E207"/>
    <mergeCell ref="F205:F207"/>
    <mergeCell ref="G205:G206"/>
    <mergeCell ref="D208:D210"/>
    <mergeCell ref="E208:E210"/>
    <mergeCell ref="F208:F210"/>
    <mergeCell ref="G208:G209"/>
    <mergeCell ref="D199:D201"/>
    <mergeCell ref="E199:E201"/>
    <mergeCell ref="F199:F201"/>
    <mergeCell ref="G199:G200"/>
    <mergeCell ref="D202:D204"/>
    <mergeCell ref="E202:E204"/>
    <mergeCell ref="F202:F204"/>
    <mergeCell ref="G202:G203"/>
    <mergeCell ref="D193:D195"/>
    <mergeCell ref="E193:E195"/>
    <mergeCell ref="F193:F195"/>
    <mergeCell ref="G193:G194"/>
    <mergeCell ref="D196:D198"/>
    <mergeCell ref="E196:E198"/>
    <mergeCell ref="F196:F198"/>
    <mergeCell ref="G196:G197"/>
    <mergeCell ref="D187:D189"/>
    <mergeCell ref="E187:E189"/>
    <mergeCell ref="F187:F189"/>
    <mergeCell ref="G187:G188"/>
    <mergeCell ref="D190:D192"/>
    <mergeCell ref="E190:E192"/>
    <mergeCell ref="F190:F192"/>
    <mergeCell ref="G190:G191"/>
    <mergeCell ref="D181:D183"/>
    <mergeCell ref="E181:E183"/>
    <mergeCell ref="F181:F183"/>
    <mergeCell ref="G181:G182"/>
    <mergeCell ref="D184:D186"/>
    <mergeCell ref="E184:E186"/>
    <mergeCell ref="F184:F186"/>
    <mergeCell ref="G184:G185"/>
    <mergeCell ref="D175:D177"/>
    <mergeCell ref="E175:E177"/>
    <mergeCell ref="F175:F177"/>
    <mergeCell ref="G175:G176"/>
    <mergeCell ref="D178:D180"/>
    <mergeCell ref="E178:E180"/>
    <mergeCell ref="F178:F180"/>
    <mergeCell ref="G178:G179"/>
    <mergeCell ref="D169:D171"/>
    <mergeCell ref="E169:E171"/>
    <mergeCell ref="F169:F171"/>
    <mergeCell ref="G169:G170"/>
    <mergeCell ref="D172:D174"/>
    <mergeCell ref="E172:E174"/>
    <mergeCell ref="F172:F174"/>
    <mergeCell ref="G172:G173"/>
    <mergeCell ref="F162:L162"/>
    <mergeCell ref="D163:D165"/>
    <mergeCell ref="E163:E165"/>
    <mergeCell ref="F163:F165"/>
    <mergeCell ref="G163:G164"/>
    <mergeCell ref="D166:D168"/>
    <mergeCell ref="E166:E168"/>
    <mergeCell ref="F166:F168"/>
    <mergeCell ref="G166:G167"/>
    <mergeCell ref="D156:D158"/>
    <mergeCell ref="E156:E158"/>
    <mergeCell ref="F156:F158"/>
    <mergeCell ref="G156:G157"/>
    <mergeCell ref="D159:D161"/>
    <mergeCell ref="E159:E161"/>
    <mergeCell ref="F159:F161"/>
    <mergeCell ref="G159:G160"/>
    <mergeCell ref="D135:D137"/>
    <mergeCell ref="E135:E137"/>
    <mergeCell ref="F135:F137"/>
    <mergeCell ref="G135:G136"/>
    <mergeCell ref="D138:D155"/>
    <mergeCell ref="E138:E155"/>
    <mergeCell ref="F138:F155"/>
    <mergeCell ref="G138:G154"/>
    <mergeCell ref="D129:D131"/>
    <mergeCell ref="E129:E131"/>
    <mergeCell ref="F129:F131"/>
    <mergeCell ref="G129:G130"/>
    <mergeCell ref="D132:D134"/>
    <mergeCell ref="E132:E134"/>
    <mergeCell ref="F132:F134"/>
    <mergeCell ref="G132:G133"/>
    <mergeCell ref="D123:D125"/>
    <mergeCell ref="E123:E125"/>
    <mergeCell ref="F123:F125"/>
    <mergeCell ref="G123:G124"/>
    <mergeCell ref="D126:D128"/>
    <mergeCell ref="E126:E128"/>
    <mergeCell ref="F126:F128"/>
    <mergeCell ref="G126:G127"/>
    <mergeCell ref="D117:D119"/>
    <mergeCell ref="E117:E119"/>
    <mergeCell ref="F117:F119"/>
    <mergeCell ref="G117:G118"/>
    <mergeCell ref="D120:D122"/>
    <mergeCell ref="E120:E122"/>
    <mergeCell ref="F120:F122"/>
    <mergeCell ref="G120:G121"/>
    <mergeCell ref="D111:D113"/>
    <mergeCell ref="E111:E113"/>
    <mergeCell ref="F111:F113"/>
    <mergeCell ref="G111:G112"/>
    <mergeCell ref="D114:D116"/>
    <mergeCell ref="E114:E116"/>
    <mergeCell ref="F114:F116"/>
    <mergeCell ref="G114:G115"/>
    <mergeCell ref="D105:D107"/>
    <mergeCell ref="E105:E107"/>
    <mergeCell ref="F105:F107"/>
    <mergeCell ref="G105:G106"/>
    <mergeCell ref="D108:D110"/>
    <mergeCell ref="E108:E110"/>
    <mergeCell ref="F108:F110"/>
    <mergeCell ref="G108:G109"/>
    <mergeCell ref="D99:D101"/>
    <mergeCell ref="E99:E101"/>
    <mergeCell ref="F99:F101"/>
    <mergeCell ref="G99:G100"/>
    <mergeCell ref="D102:D104"/>
    <mergeCell ref="E102:E104"/>
    <mergeCell ref="F102:F104"/>
    <mergeCell ref="G102:G103"/>
    <mergeCell ref="D93:D95"/>
    <mergeCell ref="E93:E95"/>
    <mergeCell ref="F93:F95"/>
    <mergeCell ref="G93:G94"/>
    <mergeCell ref="D96:D98"/>
    <mergeCell ref="E96:E98"/>
    <mergeCell ref="F96:F98"/>
    <mergeCell ref="G96:G97"/>
    <mergeCell ref="F86:L86"/>
    <mergeCell ref="D87:D89"/>
    <mergeCell ref="E87:E89"/>
    <mergeCell ref="F87:F89"/>
    <mergeCell ref="G87:G88"/>
    <mergeCell ref="D90:D92"/>
    <mergeCell ref="E90:E92"/>
    <mergeCell ref="F90:F92"/>
    <mergeCell ref="G90:G91"/>
    <mergeCell ref="D81:D83"/>
    <mergeCell ref="E81:E83"/>
    <mergeCell ref="F81:F83"/>
    <mergeCell ref="G81:G82"/>
    <mergeCell ref="F84:L84"/>
    <mergeCell ref="H85:I85"/>
    <mergeCell ref="D75:D77"/>
    <mergeCell ref="E75:E77"/>
    <mergeCell ref="F75:F77"/>
    <mergeCell ref="G75:G76"/>
    <mergeCell ref="D78:D80"/>
    <mergeCell ref="E78:E80"/>
    <mergeCell ref="F78:F80"/>
    <mergeCell ref="G78:G79"/>
    <mergeCell ref="D69:D71"/>
    <mergeCell ref="E69:E71"/>
    <mergeCell ref="F69:F71"/>
    <mergeCell ref="G69:G70"/>
    <mergeCell ref="D72:D74"/>
    <mergeCell ref="E72:E74"/>
    <mergeCell ref="F72:F74"/>
    <mergeCell ref="G72:G73"/>
    <mergeCell ref="D63:D65"/>
    <mergeCell ref="E63:E65"/>
    <mergeCell ref="F63:F65"/>
    <mergeCell ref="G63:G64"/>
    <mergeCell ref="D66:D68"/>
    <mergeCell ref="E66:E68"/>
    <mergeCell ref="F66:F68"/>
    <mergeCell ref="G66:G67"/>
    <mergeCell ref="D57:D59"/>
    <mergeCell ref="E57:E59"/>
    <mergeCell ref="F57:F59"/>
    <mergeCell ref="G57:G58"/>
    <mergeCell ref="D60:D62"/>
    <mergeCell ref="E60:E62"/>
    <mergeCell ref="F60:F62"/>
    <mergeCell ref="G60:G61"/>
    <mergeCell ref="D51:D53"/>
    <mergeCell ref="E51:E53"/>
    <mergeCell ref="F51:F53"/>
    <mergeCell ref="G51:G52"/>
    <mergeCell ref="D54:D56"/>
    <mergeCell ref="E54:E56"/>
    <mergeCell ref="F54:F56"/>
    <mergeCell ref="G54:G55"/>
    <mergeCell ref="D45:D47"/>
    <mergeCell ref="E45:E47"/>
    <mergeCell ref="F45:F47"/>
    <mergeCell ref="G45:G46"/>
    <mergeCell ref="D48:D50"/>
    <mergeCell ref="E48:E50"/>
    <mergeCell ref="F48:F50"/>
    <mergeCell ref="G48:G49"/>
    <mergeCell ref="D39:D41"/>
    <mergeCell ref="E39:E41"/>
    <mergeCell ref="F39:F41"/>
    <mergeCell ref="G39:G40"/>
    <mergeCell ref="D42:D44"/>
    <mergeCell ref="E42:E44"/>
    <mergeCell ref="F42:F44"/>
    <mergeCell ref="G42:G43"/>
    <mergeCell ref="E33:E35"/>
    <mergeCell ref="F33:F35"/>
    <mergeCell ref="G33:G34"/>
    <mergeCell ref="D36:D38"/>
    <mergeCell ref="E36:E38"/>
    <mergeCell ref="F36:F38"/>
    <mergeCell ref="G36:G37"/>
    <mergeCell ref="D27:D29"/>
    <mergeCell ref="E27:E29"/>
    <mergeCell ref="F27:F29"/>
    <mergeCell ref="G27:G28"/>
    <mergeCell ref="D30:D32"/>
    <mergeCell ref="E30:E32"/>
    <mergeCell ref="F30:F32"/>
    <mergeCell ref="G30:G31"/>
    <mergeCell ref="D33:D35"/>
    <mergeCell ref="H22:I22"/>
    <mergeCell ref="F23:L23"/>
    <mergeCell ref="D24:D26"/>
    <mergeCell ref="E24:E26"/>
    <mergeCell ref="F24:F26"/>
    <mergeCell ref="G24:G25"/>
    <mergeCell ref="E20:E21"/>
    <mergeCell ref="F20:F21"/>
    <mergeCell ref="G20:G21"/>
    <mergeCell ref="H20:J20"/>
    <mergeCell ref="K20:K21"/>
    <mergeCell ref="L20:L21"/>
    <mergeCell ref="H21:I21"/>
    <mergeCell ref="G2:G3"/>
    <mergeCell ref="G5:G6"/>
    <mergeCell ref="E14:L14"/>
    <mergeCell ref="G16:L16"/>
    <mergeCell ref="G17:L17"/>
    <mergeCell ref="E19:L19"/>
  </mergeCells>
  <dataValidations count="3">
    <dataValidation allowBlank="1" showInputMessage="1" showErrorMessage="1" prompt="Выберите дату из календаря (иконка справа от указанной ячейки), либо введите дату непосредственно в ячейку в формате - 'ДД.ММ.ГГГГ'." sqref="I10:J10 I39:J39 I24:J24 I27:J27 I30:J30 I33:J33 I36:J36 I42:J42 I45:J45 I51:J51 I54:J54 I57:J57 I60:J60 I63:J63 I66:J66 I69:J69 I72:J72 I75:J75 I78:J78 I239:J239 I242:J242 I245:J245 I248:J248 I251:J251 I254:J254 I257:J257 I260:J260 I266:J266 I269:J269 I272:J272 I275:J275 I278:J278 I281:J281 I284:J284 I287:J287 I290:J290 I8:J8 I81:J81 I159:J159 I90:J90 I93:J93 I96:J96 I99:J99 I102:J102 I105:J105 I108:J108 I114:J114 I117:J117 I120:J120 I123:J123 I126:J126 I129:J129 I132:J132 I135:J135 I138:J153 I156:J156 I163:J163 I87:J87 I166:J166 I169:J169 I172:J172 I175:J175 I178:J178 I181:J181 I184:J184 I190:J190 I193:J193 I196:J196 I199:J199 I202:J202 I208:J208 I211:J211 I214:J229 I232:J232 I235:J235 I205:J205 I293:J293 I296:J296 I300:J300 I303:J303 I306:J306 I309:J309 I312:J312 I315:J315 I318:J318 I321:J321 I327:J327 I330:J330 I333:J333 I336:J336 I339:J339 I342:J342 I345:J345 I348:J348 I351:J351 I354:J354 I357:J357 I2:J2 I5:J5 I48:J48 I111:J111 I187:J187 I263:J263 I324:J324"/>
    <dataValidation type="textLength" operator="lessThanOrEqual" allowBlank="1" showInputMessage="1" showErrorMessage="1" errorTitle="Ошибка" error="Допускается ввод не более 900 символов!" prompt="Введите ссылку на обосновывающие материалы, загруженные с помощью &quot;ЕИАС Web&quot;." sqref="L85">
      <formula1>900</formula1>
    </dataValidation>
    <dataValidation type="decimal" allowBlank="1" showErrorMessage="1" errorTitle="Ошибка" error="Допускается ввод только действительных чисел!" sqref="K239 K242 K245 K248 K251 K254 K257 K260 K266 K269 K272 K275 K278 K281 K284 K287 K290 K293 K10 K87 K156 K138:K153 K135 K132 K129 K126 K123 K120 K117 K114 K108 K105 K102 K99 K96 K93 K90 K163 K159 K166 K169 K172 K175 K178 K181 K184 K190 K193 K196 K199 K202 K208 K211 K214:K229 K232 K235 K205 K296 K300 K303 K306 K309 K312 K315 K318 K321 K327 K330 K333 K336 K339 K342 K345 K348 K351 K354 K357 K5 K111 K187 K263 K324">
      <formula1>-9.99999999999999E+23</formula1>
      <formula2>9.99999999999999E+23</formula2>
    </dataValidation>
  </dataValidations>
  <hyperlinks>
    <hyperlink ref="L85" r:id="rId1"/>
  </hyperlinks>
  <pageMargins left="0.7" right="0.7" top="0.75" bottom="0.75" header="0.3" footer="0.3"/>
  <pageSetup paperSize="9" orientation="portrait"/>
  <headerFooter>
    <oddHeader>&amp;L&amp;C&amp;R</oddHeader>
    <oddFooter>&amp;L&amp;C&amp;R</oddFooter>
    <evenHeader>&amp;L&amp;C&amp;R</evenHeader>
    <evenFooter>&amp;L&amp;C&amp;R</even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AH340"/>
  <sheetViews>
    <sheetView showGridLines="0" topLeftCell="D13" zoomScale="90" workbookViewId="0">
      <selection activeCell="G138" sqref="G138:G143"/>
    </sheetView>
  </sheetViews>
  <sheetFormatPr defaultColWidth="10.5703125" defaultRowHeight="14.25" customHeight="1"/>
  <cols>
    <col min="1" max="2" width="25.140625" style="47" hidden="1" customWidth="1"/>
    <col min="3" max="3" width="9.140625" style="48" hidden="1" customWidth="1"/>
    <col min="4" max="4" width="3" style="3" customWidth="1"/>
    <col min="5" max="5" width="6" style="4" customWidth="1"/>
    <col min="6" max="6" width="46.7109375" style="4" customWidth="1"/>
    <col min="7" max="7" width="35" style="4" customWidth="1"/>
    <col min="8" max="8" width="3" style="4" customWidth="1"/>
    <col min="9" max="10" width="11" style="4" customWidth="1"/>
    <col min="11" max="12" width="35" style="4" customWidth="1"/>
    <col min="13" max="13" width="84" style="4" customWidth="1"/>
    <col min="14" max="14" width="10" style="4" customWidth="1"/>
    <col min="15" max="16" width="10" style="5" customWidth="1"/>
    <col min="17" max="33" width="10" style="4" customWidth="1"/>
    <col min="34" max="34" width="10.5703125" style="4"/>
    <col min="35" max="16384" width="10.5703125" style="7"/>
  </cols>
  <sheetData>
    <row r="1" spans="1:34" s="4" customFormat="1" ht="22.5" hidden="1" customHeight="1">
      <c r="A1" s="47"/>
      <c r="B1" s="47"/>
      <c r="C1" s="48"/>
      <c r="D1" s="3"/>
      <c r="N1" s="49">
        <f>IFERROR(MATCH("метод экономически обоснованных расходов (затрат)",OFFER_METHOD,0),0)</f>
        <v>58</v>
      </c>
      <c r="O1" s="5"/>
      <c r="P1" s="5"/>
      <c r="T1" s="50"/>
      <c r="AG1" s="6"/>
      <c r="AH1" s="4" t="s">
        <v>0</v>
      </c>
    </row>
    <row r="2" spans="1:34" s="4" customFormat="1" ht="18.75" hidden="1" customHeight="1">
      <c r="A2" s="8" t="s">
        <v>22</v>
      </c>
      <c r="B2" s="8" t="s">
        <v>23</v>
      </c>
      <c r="C2" s="48"/>
      <c r="D2" s="3"/>
      <c r="E2" s="51"/>
      <c r="F2" s="51"/>
      <c r="G2" s="52" t="str">
        <f>INDEX(PT_DIFFERENTIATION_NTAR,MATCH(B2,PT_DIFFERENTIATION_NTAR_ID,0))</f>
        <v/>
      </c>
      <c r="H2" s="53"/>
      <c r="I2" s="54"/>
      <c r="J2" s="55"/>
      <c r="K2" s="56"/>
      <c r="L2" s="53" t="s">
        <v>24</v>
      </c>
      <c r="M2" s="57"/>
      <c r="N2" s="58"/>
      <c r="O2" s="5"/>
      <c r="P2" s="5"/>
      <c r="AH2" s="4">
        <v>0</v>
      </c>
    </row>
    <row r="3" spans="1:34" s="4" customFormat="1" ht="18.75" hidden="1" customHeight="1">
      <c r="A3" s="8"/>
      <c r="B3" s="8"/>
      <c r="C3" s="48" t="s">
        <v>25</v>
      </c>
      <c r="D3" s="3"/>
      <c r="E3" s="51"/>
      <c r="F3" s="51"/>
      <c r="G3" s="52"/>
      <c r="H3" s="59"/>
      <c r="I3" s="37" t="s">
        <v>26</v>
      </c>
      <c r="J3" s="38"/>
      <c r="K3" s="59"/>
      <c r="L3" s="39"/>
      <c r="M3" s="57"/>
      <c r="N3" s="58"/>
      <c r="O3" s="5"/>
      <c r="P3" s="5"/>
      <c r="AH3" s="4">
        <v>0</v>
      </c>
    </row>
    <row r="4" spans="1:34" s="4" customFormat="1" ht="14.25" hidden="1" customHeight="1">
      <c r="A4" s="47"/>
      <c r="B4" s="47"/>
      <c r="C4" s="48"/>
      <c r="D4" s="3"/>
      <c r="N4" s="49">
        <f>IFERROR(MATCH("метод экономически обоснованных расходов (затрат)",OFFER_METHOD,0),0)</f>
        <v>58</v>
      </c>
      <c r="O4" s="5"/>
      <c r="P4" s="5"/>
      <c r="T4" s="50"/>
      <c r="AG4" s="6"/>
      <c r="AH4" s="4">
        <v>0</v>
      </c>
    </row>
    <row r="5" spans="1:34" s="4" customFormat="1" ht="18.75" hidden="1" customHeight="1">
      <c r="A5" s="8" t="s">
        <v>22</v>
      </c>
      <c r="B5" s="8" t="s">
        <v>23</v>
      </c>
      <c r="C5" s="48"/>
      <c r="D5" s="3"/>
      <c r="E5" s="51"/>
      <c r="F5" s="51"/>
      <c r="G5" s="52" t="str">
        <f>INDEX(PT_DIFFERENTIATION_NTAR,MATCH(B5,PT_DIFFERENTIATION_NTAR_ID,0))</f>
        <v/>
      </c>
      <c r="H5" s="53"/>
      <c r="I5" s="54"/>
      <c r="J5" s="55"/>
      <c r="K5" s="60"/>
      <c r="L5" s="53" t="s">
        <v>24</v>
      </c>
      <c r="M5" s="57"/>
      <c r="N5" s="58"/>
      <c r="O5" s="5"/>
      <c r="P5" s="5"/>
      <c r="AH5" s="4">
        <v>0</v>
      </c>
    </row>
    <row r="6" spans="1:34" s="4" customFormat="1" ht="18.75" hidden="1" customHeight="1">
      <c r="A6" s="8"/>
      <c r="B6" s="8"/>
      <c r="C6" s="48" t="s">
        <v>27</v>
      </c>
      <c r="D6" s="3"/>
      <c r="E6" s="51"/>
      <c r="F6" s="51"/>
      <c r="G6" s="52"/>
      <c r="H6" s="59"/>
      <c r="I6" s="37" t="s">
        <v>26</v>
      </c>
      <c r="J6" s="38"/>
      <c r="K6" s="59"/>
      <c r="L6" s="39"/>
      <c r="M6" s="57"/>
      <c r="N6" s="58"/>
      <c r="O6" s="5"/>
      <c r="P6" s="5"/>
      <c r="AH6" s="4">
        <v>0</v>
      </c>
    </row>
    <row r="7" spans="1:34" s="4" customFormat="1" ht="14.25" hidden="1" customHeight="1">
      <c r="A7" s="47"/>
      <c r="B7" s="47"/>
      <c r="C7" s="48"/>
      <c r="D7" s="3"/>
      <c r="N7" s="49">
        <f>IFERROR(MATCH("метод экономически обоснованных расходов (затрат)",OFFER_METHOD,0),0)</f>
        <v>58</v>
      </c>
      <c r="O7" s="5"/>
      <c r="P7" s="5"/>
      <c r="T7" s="50"/>
      <c r="AG7" s="6"/>
      <c r="AH7" s="4">
        <v>0</v>
      </c>
    </row>
    <row r="8" spans="1:34" s="4" customFormat="1" ht="56.25" hidden="1" customHeight="1">
      <c r="A8" s="8"/>
      <c r="B8" s="8"/>
      <c r="C8" s="48"/>
      <c r="D8" s="3"/>
      <c r="E8" s="51"/>
      <c r="F8" s="51"/>
      <c r="G8" s="51"/>
      <c r="H8" s="53"/>
      <c r="I8" s="54"/>
      <c r="J8" s="55"/>
      <c r="K8" s="56"/>
      <c r="L8" s="53" t="s">
        <v>24</v>
      </c>
      <c r="M8" s="57"/>
      <c r="N8" s="58"/>
      <c r="O8" s="5"/>
      <c r="P8" s="5"/>
      <c r="AH8" s="4">
        <v>0</v>
      </c>
    </row>
    <row r="9" spans="1:34" ht="14.25" hidden="1" customHeight="1">
      <c r="T9" s="50"/>
      <c r="AG9" s="6"/>
      <c r="AH9" s="4">
        <v>0</v>
      </c>
    </row>
    <row r="10" spans="1:34" s="4" customFormat="1" ht="56.25" hidden="1" customHeight="1">
      <c r="A10" s="8"/>
      <c r="B10" s="8"/>
      <c r="C10" s="48"/>
      <c r="D10" s="3"/>
      <c r="E10" s="51"/>
      <c r="F10" s="51"/>
      <c r="G10" s="51"/>
      <c r="H10" s="29"/>
      <c r="I10" s="54"/>
      <c r="J10" s="55"/>
      <c r="K10" s="60"/>
      <c r="L10" s="53" t="s">
        <v>24</v>
      </c>
      <c r="M10" s="57"/>
      <c r="N10" s="58"/>
      <c r="O10" s="5"/>
      <c r="P10" s="5"/>
      <c r="AH10" s="4">
        <v>0</v>
      </c>
    </row>
    <row r="11" spans="1:34" ht="14.25" hidden="1" customHeight="1">
      <c r="AH11" s="4">
        <v>0</v>
      </c>
    </row>
    <row r="12" spans="1:34" ht="14.25" hidden="1" customHeight="1">
      <c r="AH12" s="4">
        <v>0</v>
      </c>
    </row>
    <row r="13" spans="1:34" ht="6.4" customHeight="1">
      <c r="D13" s="14"/>
      <c r="E13" s="15"/>
      <c r="F13" s="15"/>
      <c r="G13" s="15"/>
      <c r="H13" s="15"/>
      <c r="I13" s="15"/>
      <c r="J13" s="15"/>
      <c r="K13" s="15"/>
      <c r="L13" s="16"/>
      <c r="M13" s="16"/>
      <c r="AH13" s="4">
        <v>6</v>
      </c>
    </row>
    <row r="14" spans="1:34" ht="14.65" customHeight="1">
      <c r="D14" s="14"/>
      <c r="E14" s="61" t="str">
        <f>"Форма "&amp;IF(TEMPLATE_SPHERE="HEAT","18","12")&amp;". Информация о предложении "&amp;IF(TEMPLATE_SPHERE="HEAT","регулируемой организации","организации "&amp;TEMPLATE_SPHERE_RUS)&amp;" об установлении "&amp;IF(TEMPLATE_SPHERE="HEAT","цен (тарифов)","тарифов")&amp;" в сфере "&amp;TEMPLATE_SPHERE_RUS&amp;" на очередной"&amp;IF(TEMPLATE_SPHERE="HEAT"," расчетный","")&amp;" период регулирования"</f>
        <v>Форма 12. Информация о предложении организации водоотведения об установлении тарифов в сфере водоотведения на очередной период регулирования</v>
      </c>
      <c r="F14" s="61"/>
      <c r="G14" s="61"/>
      <c r="H14" s="61"/>
      <c r="I14" s="61"/>
      <c r="J14" s="61"/>
      <c r="K14" s="61"/>
      <c r="L14" s="61"/>
      <c r="M14" s="62"/>
      <c r="AH14" s="4">
        <v>14</v>
      </c>
    </row>
    <row r="15" spans="1:34" ht="6.4" customHeight="1">
      <c r="D15" s="14"/>
      <c r="E15" s="15"/>
      <c r="F15" s="23"/>
      <c r="G15" s="23"/>
      <c r="H15" s="23"/>
      <c r="I15" s="23"/>
      <c r="J15" s="23"/>
      <c r="K15" s="23"/>
      <c r="L15" s="63"/>
      <c r="M15" s="25"/>
      <c r="AH15" s="4">
        <v>6</v>
      </c>
    </row>
    <row r="16" spans="1:34" ht="24" customHeight="1">
      <c r="D16" s="14"/>
      <c r="E16" s="15"/>
      <c r="F16" s="64" t="str">
        <f>"Дата подачи заявления об "&amp;IF(TITLE_DATE_PR_CHANGE="","утверждении","изменении")&amp;" тарифов"</f>
        <v>Дата подачи заявления об изменении тарифов</v>
      </c>
      <c r="G16" s="65">
        <f>IF(TITLE_DATE_PR_CHANGE="",IF(TITLE_DATE_PR="","",TITLE_DATE_PR),TITLE_DATE_PR_CHANGE)</f>
        <v>45609.629652777781</v>
      </c>
      <c r="H16" s="65"/>
      <c r="I16" s="65"/>
      <c r="J16" s="65"/>
      <c r="K16" s="65"/>
      <c r="L16" s="65"/>
      <c r="M16" s="58"/>
      <c r="AH16" s="4">
        <v>23</v>
      </c>
    </row>
    <row r="17" spans="1:34" ht="24" customHeight="1">
      <c r="D17" s="14"/>
      <c r="E17" s="15"/>
      <c r="F17" s="64" t="str">
        <f>"Номер подачи заявления об "&amp;IF(TITLE_DATE_PR_CHANGE="","утверждении","изменении")&amp;" тарифов"</f>
        <v>Номер подачи заявления об изменении тарифов</v>
      </c>
      <c r="G17" s="66" t="str">
        <f>IF(TITLE_NUMBER_PR_CHANGE="",IF(TITLE_NUMBER_PR="","",TITLE_NUMBER_PR),TITLE_NUMBER_PR_CHANGE)</f>
        <v>№И.ОрВК-13112024-054 от 13.11.2024</v>
      </c>
      <c r="H17" s="66"/>
      <c r="I17" s="66"/>
      <c r="J17" s="66"/>
      <c r="K17" s="66"/>
      <c r="L17" s="66"/>
      <c r="M17" s="58"/>
      <c r="AH17" s="4">
        <v>23</v>
      </c>
    </row>
    <row r="18" spans="1:34" ht="14.65" customHeight="1">
      <c r="D18" s="14"/>
      <c r="E18" s="15"/>
      <c r="F18" s="23"/>
      <c r="G18" s="23"/>
      <c r="H18" s="23"/>
      <c r="I18" s="23"/>
      <c r="J18" s="23"/>
      <c r="K18" s="23"/>
      <c r="L18" s="24"/>
      <c r="M18" s="25"/>
      <c r="AH18" s="4">
        <v>14</v>
      </c>
    </row>
    <row r="19" spans="1:34" ht="21.95" customHeight="1">
      <c r="D19" s="14"/>
      <c r="E19" s="26" t="s">
        <v>2</v>
      </c>
      <c r="F19" s="26"/>
      <c r="G19" s="26"/>
      <c r="H19" s="26"/>
      <c r="I19" s="26"/>
      <c r="J19" s="26"/>
      <c r="K19" s="26"/>
      <c r="L19" s="26"/>
      <c r="M19" s="27" t="s">
        <v>3</v>
      </c>
      <c r="AH19" s="4">
        <v>21</v>
      </c>
    </row>
    <row r="20" spans="1:34" ht="21.95" customHeight="1">
      <c r="D20" s="14"/>
      <c r="E20" s="67" t="s">
        <v>4</v>
      </c>
      <c r="F20" s="68" t="s">
        <v>28</v>
      </c>
      <c r="G20" s="68" t="s">
        <v>29</v>
      </c>
      <c r="H20" s="69" t="s">
        <v>30</v>
      </c>
      <c r="I20" s="70"/>
      <c r="J20" s="71"/>
      <c r="K20" s="68" t="s">
        <v>6</v>
      </c>
      <c r="L20" s="68" t="s">
        <v>7</v>
      </c>
      <c r="M20" s="27"/>
      <c r="AH20" s="4">
        <v>21</v>
      </c>
    </row>
    <row r="21" spans="1:34" ht="21.95" customHeight="1">
      <c r="D21" s="14"/>
      <c r="E21" s="72"/>
      <c r="F21" s="73"/>
      <c r="G21" s="73"/>
      <c r="H21" s="74" t="s">
        <v>31</v>
      </c>
      <c r="I21" s="75"/>
      <c r="J21" s="29" t="s">
        <v>32</v>
      </c>
      <c r="K21" s="73"/>
      <c r="L21" s="73"/>
      <c r="M21" s="27"/>
      <c r="AH21" s="4">
        <v>21</v>
      </c>
    </row>
    <row r="22" spans="1:34" ht="12.75" customHeight="1">
      <c r="D22" s="14"/>
      <c r="E22" s="76"/>
      <c r="F22" s="76"/>
      <c r="G22" s="76"/>
      <c r="H22" s="77"/>
      <c r="I22" s="77"/>
      <c r="J22" s="76"/>
      <c r="K22" s="76"/>
      <c r="L22" s="76"/>
      <c r="M22" s="76"/>
      <c r="AH22" s="4">
        <v>12</v>
      </c>
    </row>
    <row r="23" spans="1:34" ht="19.899999999999999" customHeight="1">
      <c r="A23" s="8"/>
      <c r="B23" s="8"/>
      <c r="D23" s="14"/>
      <c r="E23" s="78" t="s">
        <v>8</v>
      </c>
      <c r="F23" s="79" t="str">
        <f>"Предлагаемый метод регулирования"&amp;IF(TEMPLATE_SPHERE="HEAT"," в сфере "&amp;TEMPLATE_SPHERE_RUS,"")</f>
        <v>Предлагаемый метод регулирования</v>
      </c>
      <c r="G23" s="79"/>
      <c r="H23" s="80"/>
      <c r="I23" s="80"/>
      <c r="J23" s="80"/>
      <c r="K23" s="79" t="s">
        <v>24</v>
      </c>
      <c r="L23" s="80"/>
      <c r="M23" s="81"/>
      <c r="N23" s="58"/>
      <c r="AH23" s="4">
        <v>19</v>
      </c>
    </row>
    <row r="24" spans="1:34" ht="60.75" hidden="1" customHeight="1">
      <c r="A24" s="8" t="s">
        <v>22</v>
      </c>
      <c r="B24" s="8" t="s">
        <v>23</v>
      </c>
      <c r="D24" s="82"/>
      <c r="E24" s="83"/>
      <c r="F24" s="84" t="str">
        <f>INDEX(PT_DIFFERENTIATION_VTAR,MATCH(A24,PT_DIFFERENTIATION_VTAR_ID,0))</f>
        <v>Тарифы на тепловую энергию (мощность), производимую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мегаватт и более</v>
      </c>
      <c r="G24" s="52" t="str">
        <f>INDEX(PT_DIFFERENTIATION_NTAR,MATCH(B24,PT_DIFFERENTIATION_NTAR_ID,0))</f>
        <v/>
      </c>
      <c r="H24" s="53"/>
      <c r="I24" s="54"/>
      <c r="J24" s="55"/>
      <c r="K24" s="56"/>
      <c r="L24" s="53" t="s">
        <v>24</v>
      </c>
      <c r="M24" s="32" t="str">
        <f>"Значение в колонке «Вид тарифа» выбирается из перечня видов тарифов в сфере "&amp;TEMPLATE_SPHERE_RUS&amp;", предусмотренных законодательством в сфере "&amp;IF(TEMPLATE_SPHERE="HEAT","теплоснабжения","водоснабжения и водоотведения")&amp;".
"&amp;"Значение в колонке «Информация» выбирается из перечня:
- метод экономически обоснованных расходов (затрат);
- метод индексации установленных тарифов;
- метод обеспечения доходности инвестированного капитала;
- метод сравнения аналогов.
"&amp;"Даты начала и окончания срока действия тарифов указываются в виде «ДД.ММ.ГГГГ».
В случае дифференциации предлагаемых методов регулирования по видам тарифов и (или) по периодам действия тарифов информация по каждому из них указывается в отдельной строке."</f>
        <v>Значение в колонке «Вид тарифа» выбирается из перечня видов тарифов в сфере водоотведения, предусмотренных законодательством в сфере водоснабжения и водоотведения.
Значение в колонке «Информация» выбирается из перечня:
- метод экономически обоснованных расходов (затрат);
- метод индексации установленных тарифов;
- метод обеспечения доходности инвестированного капитала;
- метод сравнения аналогов.
Даты начала и окончания срока действия тарифов указываются в виде «ДД.ММ.ГГГГ».
В случае дифференциации предлагаемых методов регулирования по видам тарифов и (или) по периодам действия тарифов информация по каждому из них указывается в отдельной строке.</v>
      </c>
      <c r="N24" s="58"/>
      <c r="AH24" s="4">
        <v>0</v>
      </c>
    </row>
    <row r="25" spans="1:34" s="4" customFormat="1" ht="18.75" hidden="1" customHeight="1">
      <c r="A25" s="8"/>
      <c r="B25" s="8"/>
      <c r="C25" s="48" t="s">
        <v>25</v>
      </c>
      <c r="D25" s="82"/>
      <c r="E25" s="83"/>
      <c r="F25" s="84"/>
      <c r="G25" s="52"/>
      <c r="H25" s="59"/>
      <c r="I25" s="37" t="s">
        <v>26</v>
      </c>
      <c r="J25" s="38"/>
      <c r="K25" s="59"/>
      <c r="L25" s="39"/>
      <c r="M25" s="33"/>
      <c r="N25" s="58"/>
      <c r="O25" s="5"/>
      <c r="P25" s="5"/>
      <c r="AH25" s="4">
        <v>0</v>
      </c>
    </row>
    <row r="26" spans="1:34" ht="0.75" hidden="1" customHeight="1">
      <c r="A26" s="8"/>
      <c r="B26" s="8"/>
      <c r="C26" s="48" t="s">
        <v>33</v>
      </c>
      <c r="D26" s="82"/>
      <c r="E26" s="83"/>
      <c r="F26" s="85"/>
      <c r="G26" s="86"/>
      <c r="H26" s="59"/>
      <c r="I26" s="37"/>
      <c r="J26" s="38"/>
      <c r="K26" s="59"/>
      <c r="L26" s="39"/>
      <c r="M26" s="33"/>
      <c r="N26" s="58"/>
      <c r="AH26" s="4">
        <v>0</v>
      </c>
    </row>
    <row r="27" spans="1:34" s="4" customFormat="1" ht="45" hidden="1" customHeight="1">
      <c r="A27" s="8" t="s">
        <v>34</v>
      </c>
      <c r="B27" s="8" t="s">
        <v>35</v>
      </c>
      <c r="C27" s="48"/>
      <c r="D27" s="87"/>
      <c r="E27" s="88"/>
      <c r="F27" s="89" t="str">
        <f>INDEX(PT_DIFFERENTIATION_VTAR,MATCH(A27,PT_DIFFERENTIATION_VTAR_ID,0))</f>
        <v/>
      </c>
      <c r="G27" s="52" t="str">
        <f>INDEX(PT_DIFFERENTIATION_NTAR,MATCH(B27,PT_DIFFERENTIATION_NTAR_ID,0))</f>
        <v/>
      </c>
      <c r="H27" s="53"/>
      <c r="I27" s="54"/>
      <c r="J27" s="55"/>
      <c r="K27" s="56"/>
      <c r="L27" s="53" t="s">
        <v>24</v>
      </c>
      <c r="M27" s="33"/>
      <c r="N27" s="58"/>
      <c r="O27" s="5"/>
      <c r="P27" s="5"/>
      <c r="AH27" s="4">
        <v>0</v>
      </c>
    </row>
    <row r="28" spans="1:34" s="4" customFormat="1" ht="18.75" hidden="1" customHeight="1">
      <c r="A28" s="8"/>
      <c r="B28" s="8"/>
      <c r="C28" s="48" t="s">
        <v>25</v>
      </c>
      <c r="D28" s="87"/>
      <c r="E28" s="88"/>
      <c r="F28" s="89"/>
      <c r="G28" s="52"/>
      <c r="H28" s="59"/>
      <c r="I28" s="37" t="s">
        <v>26</v>
      </c>
      <c r="J28" s="38"/>
      <c r="K28" s="59"/>
      <c r="L28" s="39"/>
      <c r="M28" s="33"/>
      <c r="N28" s="58"/>
      <c r="O28" s="5"/>
      <c r="P28" s="5"/>
      <c r="AH28" s="4">
        <v>0</v>
      </c>
    </row>
    <row r="29" spans="1:34" s="4" customFormat="1" ht="0.75" hidden="1" customHeight="1">
      <c r="A29" s="8"/>
      <c r="B29" s="8"/>
      <c r="C29" s="48" t="s">
        <v>33</v>
      </c>
      <c r="D29" s="87"/>
      <c r="E29" s="83"/>
      <c r="F29" s="85"/>
      <c r="G29" s="86"/>
      <c r="H29" s="59"/>
      <c r="I29" s="37"/>
      <c r="J29" s="38"/>
      <c r="K29" s="59"/>
      <c r="L29" s="39"/>
      <c r="M29" s="33"/>
      <c r="N29" s="58"/>
      <c r="O29" s="5"/>
      <c r="P29" s="5"/>
      <c r="AH29" s="4">
        <v>0</v>
      </c>
    </row>
    <row r="30" spans="1:34" s="4" customFormat="1" ht="45" hidden="1" customHeight="1">
      <c r="A30" s="8" t="s">
        <v>36</v>
      </c>
      <c r="B30" s="8" t="s">
        <v>37</v>
      </c>
      <c r="C30" s="48"/>
      <c r="D30" s="87"/>
      <c r="E30" s="83"/>
      <c r="F30" s="85" t="str">
        <f>INDEX(PT_DIFFERENTIATION_VTAR,MATCH(A30,PT_DIFFERENTIATION_VTAR_ID,0))</f>
        <v>Тарифы на теплоноситель, поставляемый теплоснабжающими организациями потребителям, другим теплоснабжающим организациям</v>
      </c>
      <c r="G30" s="52" t="str">
        <f>INDEX(PT_DIFFERENTIATION_NTAR,MATCH(B30,PT_DIFFERENTIATION_NTAR_ID,0))</f>
        <v/>
      </c>
      <c r="H30" s="53"/>
      <c r="I30" s="54"/>
      <c r="J30" s="55"/>
      <c r="K30" s="56"/>
      <c r="L30" s="53" t="s">
        <v>24</v>
      </c>
      <c r="M30" s="33"/>
      <c r="N30" s="58"/>
      <c r="O30" s="5"/>
      <c r="P30" s="5"/>
      <c r="AH30" s="4">
        <v>0</v>
      </c>
    </row>
    <row r="31" spans="1:34" s="4" customFormat="1" ht="18.75" hidden="1" customHeight="1">
      <c r="A31" s="8"/>
      <c r="B31" s="8"/>
      <c r="C31" s="48" t="s">
        <v>25</v>
      </c>
      <c r="D31" s="87"/>
      <c r="E31" s="83"/>
      <c r="F31" s="85"/>
      <c r="G31" s="52"/>
      <c r="H31" s="59"/>
      <c r="I31" s="37" t="s">
        <v>26</v>
      </c>
      <c r="J31" s="38"/>
      <c r="K31" s="59"/>
      <c r="L31" s="39"/>
      <c r="M31" s="33"/>
      <c r="N31" s="58"/>
      <c r="O31" s="5"/>
      <c r="P31" s="5"/>
      <c r="AH31" s="4">
        <v>0</v>
      </c>
    </row>
    <row r="32" spans="1:34" s="4" customFormat="1" ht="0.75" hidden="1" customHeight="1">
      <c r="A32" s="8"/>
      <c r="B32" s="8"/>
      <c r="C32" s="48" t="s">
        <v>33</v>
      </c>
      <c r="D32" s="87"/>
      <c r="E32" s="83"/>
      <c r="F32" s="85"/>
      <c r="G32" s="86"/>
      <c r="H32" s="59"/>
      <c r="I32" s="37"/>
      <c r="J32" s="38"/>
      <c r="K32" s="59"/>
      <c r="L32" s="39"/>
      <c r="M32" s="33"/>
      <c r="N32" s="58"/>
      <c r="O32" s="5"/>
      <c r="P32" s="5"/>
      <c r="AH32" s="4">
        <v>0</v>
      </c>
    </row>
    <row r="33" spans="1:34" s="4" customFormat="1" ht="45" hidden="1" customHeight="1">
      <c r="A33" s="8" t="s">
        <v>38</v>
      </c>
      <c r="B33" s="8" t="s">
        <v>39</v>
      </c>
      <c r="C33" s="48"/>
      <c r="D33" s="87"/>
      <c r="E33" s="83"/>
      <c r="F33" s="85" t="str">
        <f>INDEX(PT_DIFFERENTIATION_VTAR,MATCH(A33,PT_DIFFERENTIATION_VTAR_ID,0))</f>
        <v>Тарифы на горячую воду, поставляемую теплоснабжающими организациями потребителям, другим теплоснабжающим организациям с использованием открытых систем теплоснабжения (горячего водоснабжения)</v>
      </c>
      <c r="G33" s="52" t="str">
        <f>INDEX(PT_DIFFERENTIATION_NTAR,MATCH(B33,PT_DIFFERENTIATION_NTAR_ID,0))</f>
        <v/>
      </c>
      <c r="H33" s="53"/>
      <c r="I33" s="54"/>
      <c r="J33" s="55"/>
      <c r="K33" s="56"/>
      <c r="L33" s="53" t="s">
        <v>24</v>
      </c>
      <c r="M33" s="33"/>
      <c r="N33" s="58"/>
      <c r="O33" s="5"/>
      <c r="P33" s="5"/>
      <c r="AH33" s="4">
        <v>0</v>
      </c>
    </row>
    <row r="34" spans="1:34" s="4" customFormat="1" ht="18.75" hidden="1" customHeight="1">
      <c r="A34" s="8"/>
      <c r="B34" s="8"/>
      <c r="C34" s="48" t="s">
        <v>25</v>
      </c>
      <c r="D34" s="87"/>
      <c r="E34" s="83"/>
      <c r="F34" s="85"/>
      <c r="G34" s="52"/>
      <c r="H34" s="59"/>
      <c r="I34" s="37" t="s">
        <v>26</v>
      </c>
      <c r="J34" s="38"/>
      <c r="K34" s="59"/>
      <c r="L34" s="39"/>
      <c r="M34" s="33"/>
      <c r="N34" s="58"/>
      <c r="O34" s="5"/>
      <c r="P34" s="5"/>
      <c r="AH34" s="4">
        <v>0</v>
      </c>
    </row>
    <row r="35" spans="1:34" s="4" customFormat="1" ht="0.75" hidden="1" customHeight="1">
      <c r="A35" s="8"/>
      <c r="B35" s="8"/>
      <c r="C35" s="48" t="s">
        <v>33</v>
      </c>
      <c r="D35" s="87"/>
      <c r="E35" s="83"/>
      <c r="F35" s="85"/>
      <c r="G35" s="86"/>
      <c r="H35" s="59"/>
      <c r="I35" s="37"/>
      <c r="J35" s="38"/>
      <c r="K35" s="59"/>
      <c r="L35" s="39"/>
      <c r="M35" s="33"/>
      <c r="N35" s="58"/>
      <c r="O35" s="5"/>
      <c r="P35" s="5"/>
      <c r="AH35" s="4">
        <v>0</v>
      </c>
    </row>
    <row r="36" spans="1:34" s="4" customFormat="1" ht="18.75" hidden="1" customHeight="1">
      <c r="A36" s="8" t="s">
        <v>40</v>
      </c>
      <c r="B36" s="8" t="s">
        <v>41</v>
      </c>
      <c r="C36" s="48"/>
      <c r="D36" s="87"/>
      <c r="E36" s="83"/>
      <c r="F36" s="85" t="str">
        <f>INDEX(PT_DIFFERENTIATION_VTAR,MATCH(A36,PT_DIFFERENTIATION_VTAR_ID,0))</f>
        <v>Тарифы на услуги по передаче тепловой энергии</v>
      </c>
      <c r="G36" s="52" t="str">
        <f>INDEX(PT_DIFFERENTIATION_NTAR,MATCH(B36,PT_DIFFERENTIATION_NTAR_ID,0))</f>
        <v/>
      </c>
      <c r="H36" s="53"/>
      <c r="I36" s="54"/>
      <c r="J36" s="55"/>
      <c r="K36" s="56"/>
      <c r="L36" s="53" t="s">
        <v>24</v>
      </c>
      <c r="M36" s="33"/>
      <c r="N36" s="58"/>
      <c r="O36" s="5"/>
      <c r="P36" s="5"/>
      <c r="AH36" s="4">
        <v>0</v>
      </c>
    </row>
    <row r="37" spans="1:34" s="4" customFormat="1" ht="18.75" hidden="1" customHeight="1">
      <c r="A37" s="8"/>
      <c r="B37" s="8"/>
      <c r="C37" s="48" t="s">
        <v>25</v>
      </c>
      <c r="D37" s="87"/>
      <c r="E37" s="83"/>
      <c r="F37" s="85"/>
      <c r="G37" s="52"/>
      <c r="H37" s="59"/>
      <c r="I37" s="37" t="s">
        <v>26</v>
      </c>
      <c r="J37" s="38"/>
      <c r="K37" s="59"/>
      <c r="L37" s="39"/>
      <c r="M37" s="33"/>
      <c r="N37" s="58"/>
      <c r="O37" s="5"/>
      <c r="P37" s="5"/>
      <c r="AH37" s="4">
        <v>0</v>
      </c>
    </row>
    <row r="38" spans="1:34" s="4" customFormat="1" ht="0.75" hidden="1" customHeight="1">
      <c r="A38" s="8"/>
      <c r="B38" s="8"/>
      <c r="C38" s="48" t="s">
        <v>33</v>
      </c>
      <c r="D38" s="87"/>
      <c r="E38" s="83"/>
      <c r="F38" s="85"/>
      <c r="G38" s="86"/>
      <c r="H38" s="59"/>
      <c r="I38" s="37"/>
      <c r="J38" s="38"/>
      <c r="K38" s="59"/>
      <c r="L38" s="39"/>
      <c r="M38" s="33"/>
      <c r="N38" s="58"/>
      <c r="O38" s="5"/>
      <c r="P38" s="5"/>
      <c r="AH38" s="4">
        <v>0</v>
      </c>
    </row>
    <row r="39" spans="1:34" s="4" customFormat="1" ht="18.75" hidden="1" customHeight="1">
      <c r="A39" s="8" t="s">
        <v>42</v>
      </c>
      <c r="B39" s="8" t="s">
        <v>43</v>
      </c>
      <c r="C39" s="48"/>
      <c r="D39" s="87"/>
      <c r="E39" s="83"/>
      <c r="F39" s="85" t="str">
        <f>INDEX(PT_DIFFERENTIATION_VTAR,MATCH(A39,PT_DIFFERENTIATION_VTAR_ID,0))</f>
        <v>Тарифы на услуги по передаче теплоносителя</v>
      </c>
      <c r="G39" s="52" t="str">
        <f>INDEX(PT_DIFFERENTIATION_NTAR,MATCH(B39,PT_DIFFERENTIATION_NTAR_ID,0))</f>
        <v/>
      </c>
      <c r="H39" s="53"/>
      <c r="I39" s="54"/>
      <c r="J39" s="55"/>
      <c r="K39" s="56"/>
      <c r="L39" s="53" t="s">
        <v>24</v>
      </c>
      <c r="M39" s="33"/>
      <c r="N39" s="58"/>
      <c r="O39" s="5"/>
      <c r="P39" s="5"/>
      <c r="AH39" s="4">
        <v>0</v>
      </c>
    </row>
    <row r="40" spans="1:34" s="4" customFormat="1" ht="18.75" hidden="1" customHeight="1">
      <c r="A40" s="8"/>
      <c r="B40" s="8"/>
      <c r="C40" s="48" t="s">
        <v>25</v>
      </c>
      <c r="D40" s="87"/>
      <c r="E40" s="83"/>
      <c r="F40" s="85"/>
      <c r="G40" s="52"/>
      <c r="H40" s="59"/>
      <c r="I40" s="37" t="s">
        <v>26</v>
      </c>
      <c r="J40" s="38"/>
      <c r="K40" s="59"/>
      <c r="L40" s="39"/>
      <c r="M40" s="33"/>
      <c r="N40" s="58"/>
      <c r="O40" s="5"/>
      <c r="P40" s="5"/>
      <c r="AH40" s="4">
        <v>0</v>
      </c>
    </row>
    <row r="41" spans="1:34" s="4" customFormat="1" ht="0.75" hidden="1" customHeight="1">
      <c r="A41" s="8"/>
      <c r="B41" s="8"/>
      <c r="C41" s="48" t="s">
        <v>33</v>
      </c>
      <c r="D41" s="87"/>
      <c r="E41" s="83"/>
      <c r="F41" s="85"/>
      <c r="G41" s="86"/>
      <c r="H41" s="59"/>
      <c r="I41" s="37"/>
      <c r="J41" s="38"/>
      <c r="K41" s="59"/>
      <c r="L41" s="39"/>
      <c r="M41" s="33"/>
      <c r="N41" s="58"/>
      <c r="O41" s="5"/>
      <c r="P41" s="5"/>
      <c r="AH41" s="4">
        <v>0</v>
      </c>
    </row>
    <row r="42" spans="1:34" s="4" customFormat="1" ht="18.75" hidden="1" customHeight="1">
      <c r="A42" s="8" t="s">
        <v>44</v>
      </c>
      <c r="B42" s="8" t="s">
        <v>45</v>
      </c>
      <c r="C42" s="48"/>
      <c r="D42" s="87"/>
      <c r="E42" s="83"/>
      <c r="F42" s="85" t="str">
        <f>INDEX(PT_DIFFERENTIATION_VTAR,MATCH(A42,PT_DIFFERENTIATION_VTAR_ID,0))</f>
        <v>Плата за услуги по поддержанию резервной тепловой мощности при отсутствии потребления тепловой энергии</v>
      </c>
      <c r="G42" s="52" t="str">
        <f>INDEX(PT_DIFFERENTIATION_NTAR,MATCH(B42,PT_DIFFERENTIATION_NTAR_ID,0))</f>
        <v/>
      </c>
      <c r="H42" s="53"/>
      <c r="I42" s="54"/>
      <c r="J42" s="55"/>
      <c r="K42" s="56"/>
      <c r="L42" s="53" t="s">
        <v>24</v>
      </c>
      <c r="M42" s="33"/>
      <c r="N42" s="58"/>
      <c r="O42" s="5"/>
      <c r="P42" s="5"/>
      <c r="AH42" s="4">
        <v>0</v>
      </c>
    </row>
    <row r="43" spans="1:34" s="4" customFormat="1" ht="18.75" hidden="1" customHeight="1">
      <c r="A43" s="8"/>
      <c r="B43" s="8"/>
      <c r="C43" s="48" t="s">
        <v>25</v>
      </c>
      <c r="D43" s="87"/>
      <c r="E43" s="83"/>
      <c r="F43" s="85"/>
      <c r="G43" s="52"/>
      <c r="H43" s="59"/>
      <c r="I43" s="37" t="s">
        <v>26</v>
      </c>
      <c r="J43" s="38"/>
      <c r="K43" s="59"/>
      <c r="L43" s="39"/>
      <c r="M43" s="33"/>
      <c r="N43" s="58"/>
      <c r="O43" s="5"/>
      <c r="P43" s="5"/>
      <c r="AH43" s="4">
        <v>0</v>
      </c>
    </row>
    <row r="44" spans="1:34" s="4" customFormat="1" ht="0.75" hidden="1" customHeight="1">
      <c r="A44" s="8"/>
      <c r="B44" s="8"/>
      <c r="C44" s="48" t="s">
        <v>33</v>
      </c>
      <c r="D44" s="87"/>
      <c r="E44" s="83"/>
      <c r="F44" s="85"/>
      <c r="G44" s="86"/>
      <c r="H44" s="59"/>
      <c r="I44" s="37"/>
      <c r="J44" s="38"/>
      <c r="K44" s="59"/>
      <c r="L44" s="39"/>
      <c r="M44" s="33"/>
      <c r="N44" s="58"/>
      <c r="O44" s="5"/>
      <c r="P44" s="5"/>
      <c r="AH44" s="4">
        <v>0</v>
      </c>
    </row>
    <row r="45" spans="1:34" s="4" customFormat="1" ht="18.75" hidden="1" customHeight="1">
      <c r="A45" s="8" t="s">
        <v>46</v>
      </c>
      <c r="B45" s="8" t="s">
        <v>47</v>
      </c>
      <c r="C45" s="48"/>
      <c r="D45" s="87"/>
      <c r="E45" s="83"/>
      <c r="F45" s="85" t="str">
        <f>INDEX(PT_DIFFERENTIATION_VTAR,MATCH(A45,PT_DIFFERENTIATION_VTAR_ID,0))</f>
        <v>Плата за подключение (технологическое присоединение) к системе теплоснабжения</v>
      </c>
      <c r="G45" s="52" t="str">
        <f>INDEX(PT_DIFFERENTIATION_NTAR,MATCH(B45,PT_DIFFERENTIATION_NTAR_ID,0))</f>
        <v/>
      </c>
      <c r="H45" s="53"/>
      <c r="I45" s="54"/>
      <c r="J45" s="55"/>
      <c r="K45" s="56"/>
      <c r="L45" s="53" t="s">
        <v>24</v>
      </c>
      <c r="M45" s="33"/>
      <c r="N45" s="58"/>
      <c r="O45" s="5"/>
      <c r="P45" s="5"/>
      <c r="AH45" s="4">
        <v>0</v>
      </c>
    </row>
    <row r="46" spans="1:34" s="4" customFormat="1" ht="18.75" hidden="1" customHeight="1">
      <c r="A46" s="8"/>
      <c r="B46" s="8"/>
      <c r="C46" s="48" t="s">
        <v>25</v>
      </c>
      <c r="D46" s="87"/>
      <c r="E46" s="83"/>
      <c r="F46" s="85"/>
      <c r="G46" s="52"/>
      <c r="H46" s="59"/>
      <c r="I46" s="37" t="s">
        <v>26</v>
      </c>
      <c r="J46" s="38"/>
      <c r="K46" s="59"/>
      <c r="L46" s="39"/>
      <c r="M46" s="33"/>
      <c r="N46" s="58"/>
      <c r="O46" s="5"/>
      <c r="P46" s="5"/>
      <c r="AH46" s="4">
        <v>0</v>
      </c>
    </row>
    <row r="47" spans="1:34" s="4" customFormat="1" ht="0.75" hidden="1" customHeight="1">
      <c r="A47" s="8"/>
      <c r="B47" s="8"/>
      <c r="C47" s="48" t="s">
        <v>33</v>
      </c>
      <c r="D47" s="87"/>
      <c r="E47" s="83"/>
      <c r="F47" s="85"/>
      <c r="G47" s="86"/>
      <c r="H47" s="59"/>
      <c r="I47" s="37"/>
      <c r="J47" s="38"/>
      <c r="K47" s="59"/>
      <c r="L47" s="39"/>
      <c r="M47" s="33"/>
      <c r="N47" s="58"/>
      <c r="O47" s="5"/>
      <c r="P47" s="5"/>
      <c r="AH47" s="4">
        <v>0</v>
      </c>
    </row>
    <row r="48" spans="1:34" s="4" customFormat="1" ht="18.75" hidden="1" customHeight="1">
      <c r="A48" s="8" t="s">
        <v>48</v>
      </c>
      <c r="B48" s="8" t="s">
        <v>49</v>
      </c>
      <c r="C48" s="48"/>
      <c r="D48" s="87"/>
      <c r="E48" s="83"/>
      <c r="F48" s="85" t="str">
        <f>INDEX(PT_DIFFERENTIATION_VTAR,MATCH(A48,PT_DIFFERENTIATION_VTAR_ID,0))</f>
        <v>Плата за подключение (технологическое присоединение) к системе теплоснабжения (индивидуальная)</v>
      </c>
      <c r="G48" s="52" t="str">
        <f>INDEX(PT_DIFFERENTIATION_NTAR,MATCH(B48,PT_DIFFERENTIATION_NTAR_ID,0))</f>
        <v/>
      </c>
      <c r="H48" s="53"/>
      <c r="I48" s="54"/>
      <c r="J48" s="55"/>
      <c r="K48" s="56"/>
      <c r="L48" s="53" t="s">
        <v>24</v>
      </c>
      <c r="M48" s="33"/>
      <c r="N48" s="58"/>
      <c r="O48" s="5"/>
      <c r="P48" s="5"/>
      <c r="AH48" s="4">
        <v>0</v>
      </c>
    </row>
    <row r="49" spans="1:34" s="4" customFormat="1" ht="18.75" hidden="1" customHeight="1">
      <c r="A49" s="8"/>
      <c r="B49" s="8"/>
      <c r="C49" s="48" t="s">
        <v>25</v>
      </c>
      <c r="D49" s="87"/>
      <c r="E49" s="83"/>
      <c r="F49" s="85"/>
      <c r="G49" s="52"/>
      <c r="H49" s="59"/>
      <c r="I49" s="37" t="s">
        <v>26</v>
      </c>
      <c r="J49" s="38"/>
      <c r="K49" s="59"/>
      <c r="L49" s="39"/>
      <c r="M49" s="33"/>
      <c r="N49" s="58"/>
      <c r="O49" s="5"/>
      <c r="P49" s="5"/>
      <c r="AH49" s="4">
        <v>0</v>
      </c>
    </row>
    <row r="50" spans="1:34" s="4" customFormat="1" ht="0.75" hidden="1" customHeight="1">
      <c r="A50" s="8"/>
      <c r="B50" s="8"/>
      <c r="C50" s="48" t="s">
        <v>33</v>
      </c>
      <c r="D50" s="87"/>
      <c r="E50" s="83"/>
      <c r="F50" s="85"/>
      <c r="G50" s="86"/>
      <c r="H50" s="59"/>
      <c r="I50" s="37"/>
      <c r="J50" s="38"/>
      <c r="K50" s="59"/>
      <c r="L50" s="39"/>
      <c r="M50" s="33"/>
      <c r="N50" s="58"/>
      <c r="O50" s="5"/>
      <c r="P50" s="5"/>
      <c r="AH50" s="4">
        <v>0</v>
      </c>
    </row>
    <row r="51" spans="1:34" s="4" customFormat="1" ht="18.75" hidden="1" customHeight="1">
      <c r="A51" s="8" t="s">
        <v>50</v>
      </c>
      <c r="B51" s="8" t="s">
        <v>51</v>
      </c>
      <c r="C51" s="48"/>
      <c r="D51" s="87"/>
      <c r="E51" s="83"/>
      <c r="F51" s="85" t="str">
        <f>INDEX(PT_DIFFERENTIATION_VTAR,MATCH(A51,PT_DIFFERENTIATION_VTAR_ID,0))</f>
        <v>Тариф на питьевую воду (питьевое водоснабжение)</v>
      </c>
      <c r="G51" s="52" t="str">
        <f>INDEX(PT_DIFFERENTIATION_NTAR,MATCH(B51,PT_DIFFERENTIATION_NTAR_ID,0))</f>
        <v/>
      </c>
      <c r="H51" s="53"/>
      <c r="I51" s="54"/>
      <c r="J51" s="55"/>
      <c r="K51" s="56"/>
      <c r="L51" s="53" t="s">
        <v>24</v>
      </c>
      <c r="M51" s="33"/>
      <c r="N51" s="58"/>
      <c r="O51" s="5"/>
      <c r="P51" s="5"/>
      <c r="AH51" s="4">
        <v>0</v>
      </c>
    </row>
    <row r="52" spans="1:34" s="4" customFormat="1" ht="18.75" hidden="1" customHeight="1">
      <c r="A52" s="8"/>
      <c r="B52" s="8"/>
      <c r="C52" s="48" t="s">
        <v>25</v>
      </c>
      <c r="D52" s="87"/>
      <c r="E52" s="83"/>
      <c r="F52" s="85"/>
      <c r="G52" s="52"/>
      <c r="H52" s="59"/>
      <c r="I52" s="37" t="s">
        <v>26</v>
      </c>
      <c r="J52" s="38"/>
      <c r="K52" s="59"/>
      <c r="L52" s="39"/>
      <c r="M52" s="33"/>
      <c r="N52" s="58"/>
      <c r="O52" s="5"/>
      <c r="P52" s="5"/>
      <c r="AH52" s="4">
        <v>0</v>
      </c>
    </row>
    <row r="53" spans="1:34" s="4" customFormat="1" ht="0.75" hidden="1" customHeight="1">
      <c r="A53" s="8"/>
      <c r="B53" s="8"/>
      <c r="C53" s="48" t="s">
        <v>33</v>
      </c>
      <c r="D53" s="87"/>
      <c r="E53" s="83"/>
      <c r="F53" s="85"/>
      <c r="G53" s="86"/>
      <c r="H53" s="59"/>
      <c r="I53" s="37"/>
      <c r="J53" s="38"/>
      <c r="K53" s="59"/>
      <c r="L53" s="39"/>
      <c r="M53" s="33"/>
      <c r="N53" s="58"/>
      <c r="O53" s="5"/>
      <c r="P53" s="5"/>
      <c r="AH53" s="4">
        <v>0</v>
      </c>
    </row>
    <row r="54" spans="1:34" s="4" customFormat="1" ht="18.75" hidden="1" customHeight="1">
      <c r="A54" s="8" t="s">
        <v>52</v>
      </c>
      <c r="B54" s="8" t="s">
        <v>53</v>
      </c>
      <c r="C54" s="48"/>
      <c r="D54" s="87"/>
      <c r="E54" s="83"/>
      <c r="F54" s="85" t="str">
        <f>INDEX(PT_DIFFERENTIATION_VTAR,MATCH(A54,PT_DIFFERENTIATION_VTAR_ID,0))</f>
        <v>Тариф на техническую воду</v>
      </c>
      <c r="G54" s="52" t="str">
        <f>INDEX(PT_DIFFERENTIATION_NTAR,MATCH(B54,PT_DIFFERENTIATION_NTAR_ID,0))</f>
        <v/>
      </c>
      <c r="H54" s="53"/>
      <c r="I54" s="54"/>
      <c r="J54" s="55"/>
      <c r="K54" s="56"/>
      <c r="L54" s="53" t="s">
        <v>24</v>
      </c>
      <c r="M54" s="33"/>
      <c r="N54" s="58"/>
      <c r="O54" s="5"/>
      <c r="P54" s="5"/>
      <c r="AH54" s="4">
        <v>0</v>
      </c>
    </row>
    <row r="55" spans="1:34" s="4" customFormat="1" ht="18.75" hidden="1" customHeight="1">
      <c r="A55" s="8"/>
      <c r="B55" s="8"/>
      <c r="C55" s="48" t="s">
        <v>25</v>
      </c>
      <c r="D55" s="87"/>
      <c r="E55" s="83"/>
      <c r="F55" s="85"/>
      <c r="G55" s="52"/>
      <c r="H55" s="59"/>
      <c r="I55" s="37" t="s">
        <v>26</v>
      </c>
      <c r="J55" s="38"/>
      <c r="K55" s="59"/>
      <c r="L55" s="39"/>
      <c r="M55" s="33"/>
      <c r="N55" s="58"/>
      <c r="O55" s="5"/>
      <c r="P55" s="5"/>
      <c r="AH55" s="4">
        <v>0</v>
      </c>
    </row>
    <row r="56" spans="1:34" s="4" customFormat="1" ht="0.75" hidden="1" customHeight="1">
      <c r="A56" s="8"/>
      <c r="B56" s="8"/>
      <c r="C56" s="48" t="s">
        <v>33</v>
      </c>
      <c r="D56" s="87"/>
      <c r="E56" s="83"/>
      <c r="F56" s="85"/>
      <c r="G56" s="86"/>
      <c r="H56" s="59"/>
      <c r="I56" s="37"/>
      <c r="J56" s="38"/>
      <c r="K56" s="59"/>
      <c r="L56" s="39"/>
      <c r="M56" s="33"/>
      <c r="N56" s="58"/>
      <c r="O56" s="5"/>
      <c r="P56" s="5"/>
      <c r="AH56" s="4">
        <v>0</v>
      </c>
    </row>
    <row r="57" spans="1:34" s="4" customFormat="1" ht="18.75" hidden="1" customHeight="1">
      <c r="A57" s="8" t="s">
        <v>54</v>
      </c>
      <c r="B57" s="8" t="s">
        <v>55</v>
      </c>
      <c r="C57" s="48"/>
      <c r="D57" s="87"/>
      <c r="E57" s="83"/>
      <c r="F57" s="85" t="str">
        <f>INDEX(PT_DIFFERENTIATION_VTAR,MATCH(A57,PT_DIFFERENTIATION_VTAR_ID,0))</f>
        <v>Тариф на транспортировку воды</v>
      </c>
      <c r="G57" s="52" t="str">
        <f>INDEX(PT_DIFFERENTIATION_NTAR,MATCH(B57,PT_DIFFERENTIATION_NTAR_ID,0))</f>
        <v/>
      </c>
      <c r="H57" s="53"/>
      <c r="I57" s="54"/>
      <c r="J57" s="55"/>
      <c r="K57" s="56"/>
      <c r="L57" s="53" t="s">
        <v>24</v>
      </c>
      <c r="M57" s="33"/>
      <c r="N57" s="58"/>
      <c r="O57" s="5"/>
      <c r="P57" s="5"/>
      <c r="AH57" s="4">
        <v>0</v>
      </c>
    </row>
    <row r="58" spans="1:34" s="4" customFormat="1" ht="18.75" hidden="1" customHeight="1">
      <c r="A58" s="8"/>
      <c r="B58" s="8"/>
      <c r="C58" s="48" t="s">
        <v>25</v>
      </c>
      <c r="D58" s="87"/>
      <c r="E58" s="83"/>
      <c r="F58" s="85"/>
      <c r="G58" s="52"/>
      <c r="H58" s="59"/>
      <c r="I58" s="37" t="s">
        <v>26</v>
      </c>
      <c r="J58" s="38"/>
      <c r="K58" s="59"/>
      <c r="L58" s="39"/>
      <c r="M58" s="33"/>
      <c r="N58" s="58"/>
      <c r="O58" s="5"/>
      <c r="P58" s="5"/>
      <c r="AH58" s="4">
        <v>0</v>
      </c>
    </row>
    <row r="59" spans="1:34" s="4" customFormat="1" ht="0.75" hidden="1" customHeight="1">
      <c r="A59" s="8"/>
      <c r="B59" s="8"/>
      <c r="C59" s="48" t="s">
        <v>33</v>
      </c>
      <c r="D59" s="87"/>
      <c r="E59" s="83"/>
      <c r="F59" s="85"/>
      <c r="G59" s="86"/>
      <c r="H59" s="59"/>
      <c r="I59" s="37"/>
      <c r="J59" s="38"/>
      <c r="K59" s="59"/>
      <c r="L59" s="39"/>
      <c r="M59" s="33"/>
      <c r="N59" s="58"/>
      <c r="O59" s="5"/>
      <c r="P59" s="5"/>
      <c r="AH59" s="4">
        <v>0</v>
      </c>
    </row>
    <row r="60" spans="1:34" s="4" customFormat="1" ht="18.75" hidden="1" customHeight="1">
      <c r="A60" s="8" t="s">
        <v>56</v>
      </c>
      <c r="B60" s="8" t="s">
        <v>57</v>
      </c>
      <c r="C60" s="48"/>
      <c r="D60" s="87"/>
      <c r="E60" s="83"/>
      <c r="F60" s="85" t="str">
        <f>INDEX(PT_DIFFERENTIATION_VTAR,MATCH(A60,PT_DIFFERENTIATION_VTAR_ID,0))</f>
        <v>Тариф на подвоз воды</v>
      </c>
      <c r="G60" s="52" t="str">
        <f>INDEX(PT_DIFFERENTIATION_NTAR,MATCH(B60,PT_DIFFERENTIATION_NTAR_ID,0))</f>
        <v/>
      </c>
      <c r="H60" s="53"/>
      <c r="I60" s="54"/>
      <c r="J60" s="55"/>
      <c r="K60" s="56"/>
      <c r="L60" s="53" t="s">
        <v>24</v>
      </c>
      <c r="M60" s="33"/>
      <c r="N60" s="58"/>
      <c r="O60" s="5"/>
      <c r="P60" s="5"/>
      <c r="AH60" s="4">
        <v>0</v>
      </c>
    </row>
    <row r="61" spans="1:34" s="4" customFormat="1" ht="18.75" hidden="1" customHeight="1">
      <c r="A61" s="8"/>
      <c r="B61" s="8"/>
      <c r="C61" s="48" t="s">
        <v>25</v>
      </c>
      <c r="D61" s="87"/>
      <c r="E61" s="83"/>
      <c r="F61" s="85"/>
      <c r="G61" s="52"/>
      <c r="H61" s="59"/>
      <c r="I61" s="37" t="s">
        <v>26</v>
      </c>
      <c r="J61" s="38"/>
      <c r="K61" s="59"/>
      <c r="L61" s="39"/>
      <c r="M61" s="33"/>
      <c r="N61" s="58"/>
      <c r="O61" s="5"/>
      <c r="P61" s="5"/>
      <c r="AH61" s="4">
        <v>0</v>
      </c>
    </row>
    <row r="62" spans="1:34" s="4" customFormat="1" ht="0.75" hidden="1" customHeight="1">
      <c r="A62" s="8"/>
      <c r="B62" s="8"/>
      <c r="C62" s="48" t="s">
        <v>33</v>
      </c>
      <c r="D62" s="87"/>
      <c r="E62" s="83"/>
      <c r="F62" s="85"/>
      <c r="G62" s="86"/>
      <c r="H62" s="59"/>
      <c r="I62" s="37"/>
      <c r="J62" s="38"/>
      <c r="K62" s="59"/>
      <c r="L62" s="39"/>
      <c r="M62" s="33"/>
      <c r="N62" s="58"/>
      <c r="O62" s="5"/>
      <c r="P62" s="5"/>
      <c r="AH62" s="4">
        <v>0</v>
      </c>
    </row>
    <row r="63" spans="1:34" s="4" customFormat="1" ht="18.75" hidden="1" customHeight="1">
      <c r="A63" s="8" t="s">
        <v>58</v>
      </c>
      <c r="B63" s="8" t="s">
        <v>59</v>
      </c>
      <c r="C63" s="48"/>
      <c r="D63" s="87"/>
      <c r="E63" s="83"/>
      <c r="F63" s="85" t="str">
        <f>INDEX(PT_DIFFERENTIATION_VTAR,MATCH(A63,PT_DIFFERENTIATION_VTAR_ID,0))</f>
        <v>Тариф на подключение (технологическое присоединение) к централизованной системе холодного водоснабжения</v>
      </c>
      <c r="G63" s="52" t="str">
        <f>INDEX(PT_DIFFERENTIATION_NTAR,MATCH(B63,PT_DIFFERENTIATION_NTAR_ID,0))</f>
        <v/>
      </c>
      <c r="H63" s="53"/>
      <c r="I63" s="54"/>
      <c r="J63" s="55"/>
      <c r="K63" s="56"/>
      <c r="L63" s="53" t="s">
        <v>24</v>
      </c>
      <c r="M63" s="33"/>
      <c r="N63" s="58"/>
      <c r="O63" s="5"/>
      <c r="P63" s="5"/>
      <c r="AH63" s="4">
        <v>0</v>
      </c>
    </row>
    <row r="64" spans="1:34" s="4" customFormat="1" ht="18.75" hidden="1" customHeight="1">
      <c r="A64" s="8"/>
      <c r="B64" s="8"/>
      <c r="C64" s="48" t="s">
        <v>25</v>
      </c>
      <c r="D64" s="87"/>
      <c r="E64" s="83"/>
      <c r="F64" s="85"/>
      <c r="G64" s="52"/>
      <c r="H64" s="59"/>
      <c r="I64" s="37" t="s">
        <v>26</v>
      </c>
      <c r="J64" s="38"/>
      <c r="K64" s="59"/>
      <c r="L64" s="39"/>
      <c r="M64" s="33"/>
      <c r="N64" s="58"/>
      <c r="O64" s="5"/>
      <c r="P64" s="5"/>
      <c r="AH64" s="4">
        <v>0</v>
      </c>
    </row>
    <row r="65" spans="1:34" s="4" customFormat="1" ht="0.75" hidden="1" customHeight="1">
      <c r="A65" s="8"/>
      <c r="B65" s="8"/>
      <c r="C65" s="48" t="s">
        <v>33</v>
      </c>
      <c r="D65" s="87"/>
      <c r="E65" s="83"/>
      <c r="F65" s="85"/>
      <c r="G65" s="86"/>
      <c r="H65" s="59"/>
      <c r="I65" s="37"/>
      <c r="J65" s="38"/>
      <c r="K65" s="59"/>
      <c r="L65" s="39"/>
      <c r="M65" s="33"/>
      <c r="N65" s="58"/>
      <c r="O65" s="5"/>
      <c r="P65" s="5"/>
      <c r="AH65" s="4">
        <v>0</v>
      </c>
    </row>
    <row r="66" spans="1:34" s="4" customFormat="1" ht="18.75" hidden="1" customHeight="1">
      <c r="A66" s="8" t="s">
        <v>60</v>
      </c>
      <c r="B66" s="8" t="s">
        <v>61</v>
      </c>
      <c r="C66" s="48"/>
      <c r="D66" s="87"/>
      <c r="E66" s="83"/>
      <c r="F66" s="85" t="str">
        <f>INDEX(PT_DIFFERENTIATION_VTAR,MATCH(A66,PT_DIFFERENTIATION_VTAR_ID,0))</f>
        <v>Тариф на горячую воду (горячее водоснабжение)</v>
      </c>
      <c r="G66" s="52" t="str">
        <f>INDEX(PT_DIFFERENTIATION_NTAR,MATCH(B66,PT_DIFFERENTIATION_NTAR_ID,0))</f>
        <v/>
      </c>
      <c r="H66" s="53"/>
      <c r="I66" s="54"/>
      <c r="J66" s="55"/>
      <c r="K66" s="56"/>
      <c r="L66" s="53" t="s">
        <v>24</v>
      </c>
      <c r="M66" s="33"/>
      <c r="N66" s="58"/>
      <c r="O66" s="5"/>
      <c r="P66" s="5"/>
      <c r="AH66" s="4">
        <v>0</v>
      </c>
    </row>
    <row r="67" spans="1:34" s="4" customFormat="1" ht="18.75" hidden="1" customHeight="1">
      <c r="A67" s="8"/>
      <c r="B67" s="8"/>
      <c r="C67" s="48" t="s">
        <v>25</v>
      </c>
      <c r="D67" s="87"/>
      <c r="E67" s="83"/>
      <c r="F67" s="85"/>
      <c r="G67" s="52"/>
      <c r="H67" s="59"/>
      <c r="I67" s="37" t="s">
        <v>26</v>
      </c>
      <c r="J67" s="38"/>
      <c r="K67" s="59"/>
      <c r="L67" s="39"/>
      <c r="M67" s="33"/>
      <c r="N67" s="58"/>
      <c r="O67" s="5"/>
      <c r="P67" s="5"/>
      <c r="AH67" s="4">
        <v>0</v>
      </c>
    </row>
    <row r="68" spans="1:34" s="4" customFormat="1" ht="0.75" hidden="1" customHeight="1">
      <c r="A68" s="8"/>
      <c r="B68" s="8"/>
      <c r="C68" s="48" t="s">
        <v>33</v>
      </c>
      <c r="D68" s="87"/>
      <c r="E68" s="83"/>
      <c r="F68" s="85"/>
      <c r="G68" s="86"/>
      <c r="H68" s="59"/>
      <c r="I68" s="37"/>
      <c r="J68" s="38"/>
      <c r="K68" s="59"/>
      <c r="L68" s="39"/>
      <c r="M68" s="33"/>
      <c r="N68" s="58"/>
      <c r="O68" s="5"/>
      <c r="P68" s="5"/>
      <c r="AH68" s="4">
        <v>0</v>
      </c>
    </row>
    <row r="69" spans="1:34" s="4" customFormat="1" ht="18.75" hidden="1" customHeight="1">
      <c r="A69" s="8" t="s">
        <v>62</v>
      </c>
      <c r="B69" s="8" t="s">
        <v>63</v>
      </c>
      <c r="C69" s="48"/>
      <c r="D69" s="87"/>
      <c r="E69" s="83"/>
      <c r="F69" s="85" t="str">
        <f>INDEX(PT_DIFFERENTIATION_VTAR,MATCH(A69,PT_DIFFERENTIATION_VTAR_ID,0))</f>
        <v>Тариф на транспортировку горячей воды</v>
      </c>
      <c r="G69" s="52" t="str">
        <f>INDEX(PT_DIFFERENTIATION_NTAR,MATCH(B69,PT_DIFFERENTIATION_NTAR_ID,0))</f>
        <v/>
      </c>
      <c r="H69" s="53"/>
      <c r="I69" s="54"/>
      <c r="J69" s="55"/>
      <c r="K69" s="56"/>
      <c r="L69" s="53" t="s">
        <v>24</v>
      </c>
      <c r="M69" s="33"/>
      <c r="N69" s="58"/>
      <c r="O69" s="5"/>
      <c r="P69" s="5"/>
      <c r="AH69" s="4">
        <v>0</v>
      </c>
    </row>
    <row r="70" spans="1:34" s="4" customFormat="1" ht="18.75" hidden="1" customHeight="1">
      <c r="A70" s="8"/>
      <c r="B70" s="8"/>
      <c r="C70" s="48" t="s">
        <v>25</v>
      </c>
      <c r="D70" s="87"/>
      <c r="E70" s="83"/>
      <c r="F70" s="85"/>
      <c r="G70" s="52"/>
      <c r="H70" s="59"/>
      <c r="I70" s="37" t="s">
        <v>26</v>
      </c>
      <c r="J70" s="38"/>
      <c r="K70" s="59"/>
      <c r="L70" s="39"/>
      <c r="M70" s="33"/>
      <c r="N70" s="58"/>
      <c r="O70" s="5"/>
      <c r="P70" s="5"/>
      <c r="AH70" s="4">
        <v>0</v>
      </c>
    </row>
    <row r="71" spans="1:34" s="4" customFormat="1" ht="0.75" hidden="1" customHeight="1">
      <c r="A71" s="8"/>
      <c r="B71" s="8"/>
      <c r="C71" s="48" t="s">
        <v>33</v>
      </c>
      <c r="D71" s="87"/>
      <c r="E71" s="83"/>
      <c r="F71" s="85"/>
      <c r="G71" s="86"/>
      <c r="H71" s="59"/>
      <c r="I71" s="37"/>
      <c r="J71" s="38"/>
      <c r="K71" s="59"/>
      <c r="L71" s="39"/>
      <c r="M71" s="33"/>
      <c r="N71" s="58"/>
      <c r="O71" s="5"/>
      <c r="P71" s="5"/>
      <c r="AH71" s="4">
        <v>0</v>
      </c>
    </row>
    <row r="72" spans="1:34" s="4" customFormat="1" ht="18.75" hidden="1" customHeight="1">
      <c r="A72" s="8" t="s">
        <v>64</v>
      </c>
      <c r="B72" s="8" t="s">
        <v>65</v>
      </c>
      <c r="C72" s="48"/>
      <c r="D72" s="87"/>
      <c r="E72" s="83"/>
      <c r="F72" s="85" t="str">
        <f>INDEX(PT_DIFFERENTIATION_VTAR,MATCH(A72,PT_DIFFERENTIATION_VTAR_ID,0))</f>
        <v>Тариф на подключение (технологическое присоединение) к централизованной системе горячего водоснабжения</v>
      </c>
      <c r="G72" s="52" t="str">
        <f>INDEX(PT_DIFFERENTIATION_NTAR,MATCH(B72,PT_DIFFERENTIATION_NTAR_ID,0))</f>
        <v/>
      </c>
      <c r="H72" s="53"/>
      <c r="I72" s="54"/>
      <c r="J72" s="55"/>
      <c r="K72" s="56"/>
      <c r="L72" s="53" t="s">
        <v>24</v>
      </c>
      <c r="M72" s="33"/>
      <c r="N72" s="58"/>
      <c r="O72" s="5"/>
      <c r="P72" s="5"/>
      <c r="AH72" s="4">
        <v>0</v>
      </c>
    </row>
    <row r="73" spans="1:34" s="4" customFormat="1" ht="18.75" hidden="1" customHeight="1">
      <c r="A73" s="8"/>
      <c r="B73" s="8"/>
      <c r="C73" s="48" t="s">
        <v>25</v>
      </c>
      <c r="D73" s="87"/>
      <c r="E73" s="83"/>
      <c r="F73" s="85"/>
      <c r="G73" s="52"/>
      <c r="H73" s="59"/>
      <c r="I73" s="37" t="s">
        <v>26</v>
      </c>
      <c r="J73" s="38"/>
      <c r="K73" s="59"/>
      <c r="L73" s="39"/>
      <c r="M73" s="33"/>
      <c r="N73" s="58"/>
      <c r="O73" s="5"/>
      <c r="P73" s="5"/>
      <c r="AH73" s="4">
        <v>0</v>
      </c>
    </row>
    <row r="74" spans="1:34" s="4" customFormat="1" ht="0.75" hidden="1" customHeight="1">
      <c r="A74" s="8"/>
      <c r="B74" s="8"/>
      <c r="C74" s="48" t="s">
        <v>33</v>
      </c>
      <c r="D74" s="87"/>
      <c r="E74" s="83"/>
      <c r="F74" s="85"/>
      <c r="G74" s="86"/>
      <c r="H74" s="59"/>
      <c r="I74" s="37"/>
      <c r="J74" s="38"/>
      <c r="K74" s="59"/>
      <c r="L74" s="39"/>
      <c r="M74" s="33"/>
      <c r="N74" s="58"/>
      <c r="O74" s="5"/>
      <c r="P74" s="5"/>
      <c r="AH74" s="4">
        <v>0</v>
      </c>
    </row>
    <row r="75" spans="1:34" s="4" customFormat="1" ht="30.75" customHeight="1">
      <c r="A75" s="8" t="s">
        <v>66</v>
      </c>
      <c r="B75" s="8" t="s">
        <v>67</v>
      </c>
      <c r="C75" s="48"/>
      <c r="D75" s="87"/>
      <c r="E75" s="83"/>
      <c r="F75" s="85" t="str">
        <f>INDEX(PT_DIFFERENTIATION_VTAR,MATCH(A75,PT_DIFFERENTIATION_VTAR_ID,0))</f>
        <v>Тариф на водоотведение</v>
      </c>
      <c r="G75" s="52" t="str">
        <f>INDEX(PT_DIFFERENTIATION_NTAR,MATCH(B75,PT_DIFFERENTIATION_NTAR_ID,0))</f>
        <v>Тариф на водоотведение</v>
      </c>
      <c r="H75" s="53"/>
      <c r="I75" s="54">
        <v>45658.648796296293</v>
      </c>
      <c r="J75" s="55">
        <v>47483.648888888885</v>
      </c>
      <c r="K75" s="56" t="s">
        <v>68</v>
      </c>
      <c r="L75" s="53" t="s">
        <v>24</v>
      </c>
      <c r="M75" s="33"/>
      <c r="N75" s="58"/>
      <c r="O75" s="5"/>
      <c r="P75" s="5"/>
      <c r="AH75" s="4">
        <v>0</v>
      </c>
    </row>
    <row r="76" spans="1:34" s="4" customFormat="1" ht="18.75" customHeight="1">
      <c r="A76" s="8"/>
      <c r="B76" s="8"/>
      <c r="C76" s="48" t="s">
        <v>25</v>
      </c>
      <c r="D76" s="87"/>
      <c r="E76" s="83"/>
      <c r="F76" s="85"/>
      <c r="G76" s="52"/>
      <c r="H76" s="59"/>
      <c r="I76" s="37" t="s">
        <v>26</v>
      </c>
      <c r="J76" s="38"/>
      <c r="K76" s="59"/>
      <c r="L76" s="39"/>
      <c r="M76" s="33"/>
      <c r="N76" s="58"/>
      <c r="O76" s="5"/>
      <c r="P76" s="5"/>
      <c r="AH76" s="4">
        <v>0</v>
      </c>
    </row>
    <row r="77" spans="1:34" s="4" customFormat="1" ht="0.75" customHeight="1">
      <c r="A77" s="8"/>
      <c r="B77" s="8"/>
      <c r="C77" s="48" t="s">
        <v>33</v>
      </c>
      <c r="D77" s="87"/>
      <c r="E77" s="83"/>
      <c r="F77" s="85"/>
      <c r="G77" s="86"/>
      <c r="H77" s="59"/>
      <c r="I77" s="37"/>
      <c r="J77" s="38"/>
      <c r="K77" s="59"/>
      <c r="L77" s="39"/>
      <c r="M77" s="33"/>
      <c r="N77" s="58"/>
      <c r="O77" s="5"/>
      <c r="P77" s="5"/>
      <c r="AH77" s="4">
        <v>0</v>
      </c>
    </row>
    <row r="78" spans="1:34" s="4" customFormat="1" ht="18.75" hidden="1" customHeight="1">
      <c r="A78" s="8" t="s">
        <v>69</v>
      </c>
      <c r="B78" s="8" t="s">
        <v>70</v>
      </c>
      <c r="C78" s="48"/>
      <c r="D78" s="87"/>
      <c r="E78" s="83"/>
      <c r="F78" s="85" t="str">
        <f>INDEX(PT_DIFFERENTIATION_VTAR,MATCH(A78,PT_DIFFERENTIATION_VTAR_ID,0))</f>
        <v>Тариф на транспортировку сточных вод</v>
      </c>
      <c r="G78" s="52" t="str">
        <f>INDEX(PT_DIFFERENTIATION_NTAR,MATCH(B78,PT_DIFFERENTIATION_NTAR_ID,0))</f>
        <v/>
      </c>
      <c r="H78" s="53"/>
      <c r="I78" s="54"/>
      <c r="J78" s="55"/>
      <c r="K78" s="56"/>
      <c r="L78" s="53" t="s">
        <v>24</v>
      </c>
      <c r="M78" s="33"/>
      <c r="N78" s="58"/>
      <c r="O78" s="5"/>
      <c r="P78" s="5"/>
      <c r="AH78" s="4">
        <v>0</v>
      </c>
    </row>
    <row r="79" spans="1:34" s="4" customFormat="1" ht="18.75" hidden="1" customHeight="1">
      <c r="A79" s="8"/>
      <c r="B79" s="8"/>
      <c r="C79" s="48" t="s">
        <v>25</v>
      </c>
      <c r="D79" s="87"/>
      <c r="E79" s="83"/>
      <c r="F79" s="85"/>
      <c r="G79" s="52"/>
      <c r="H79" s="59"/>
      <c r="I79" s="37" t="s">
        <v>26</v>
      </c>
      <c r="J79" s="38"/>
      <c r="K79" s="59"/>
      <c r="L79" s="39"/>
      <c r="M79" s="33"/>
      <c r="N79" s="58"/>
      <c r="O79" s="5"/>
      <c r="P79" s="5"/>
      <c r="AH79" s="4">
        <v>0</v>
      </c>
    </row>
    <row r="80" spans="1:34" s="4" customFormat="1" ht="0.75" hidden="1" customHeight="1">
      <c r="A80" s="8"/>
      <c r="B80" s="8"/>
      <c r="C80" s="48" t="s">
        <v>33</v>
      </c>
      <c r="D80" s="87"/>
      <c r="E80" s="83"/>
      <c r="F80" s="85"/>
      <c r="G80" s="86"/>
      <c r="H80" s="59"/>
      <c r="I80" s="37"/>
      <c r="J80" s="38"/>
      <c r="K80" s="59"/>
      <c r="L80" s="39"/>
      <c r="M80" s="33"/>
      <c r="N80" s="58"/>
      <c r="O80" s="5"/>
      <c r="P80" s="5"/>
      <c r="AH80" s="4">
        <v>0</v>
      </c>
    </row>
    <row r="81" spans="1:34" s="4" customFormat="1" ht="29.25" customHeight="1">
      <c r="A81" s="8" t="s">
        <v>71</v>
      </c>
      <c r="B81" s="8" t="s">
        <v>72</v>
      </c>
      <c r="C81" s="48"/>
      <c r="D81" s="87"/>
      <c r="E81" s="83"/>
      <c r="F81" s="85" t="str">
        <f>INDEX(PT_DIFFERENTIATION_VTAR,MATCH(A81,PT_DIFFERENTIATION_VTAR_ID,0))</f>
        <v>Тариф на подключение (технологическое присоединение) к централизованной системе водоотведения</v>
      </c>
      <c r="G81" s="52" t="str">
        <f>INDEX(PT_DIFFERENTIATION_NTAR,MATCH(B81,PT_DIFFERENTIATION_NTAR_ID,0))</f>
        <v>Тариф на подключение (технологическое присоединение) к централизованной системе водоотведения</v>
      </c>
      <c r="H81" s="53"/>
      <c r="I81" s="54">
        <v>43297.651724537034</v>
      </c>
      <c r="J81" s="55">
        <v>46387.65185185185</v>
      </c>
      <c r="K81" s="56" t="s">
        <v>73</v>
      </c>
      <c r="L81" s="53" t="s">
        <v>24</v>
      </c>
      <c r="M81" s="33"/>
      <c r="N81" s="58"/>
      <c r="O81" s="5"/>
      <c r="P81" s="5"/>
      <c r="AH81" s="4">
        <v>0</v>
      </c>
    </row>
    <row r="82" spans="1:34" s="4" customFormat="1" ht="18.75" customHeight="1">
      <c r="A82" s="8"/>
      <c r="B82" s="8"/>
      <c r="C82" s="48" t="s">
        <v>25</v>
      </c>
      <c r="D82" s="87"/>
      <c r="E82" s="83"/>
      <c r="F82" s="85"/>
      <c r="G82" s="52"/>
      <c r="H82" s="59"/>
      <c r="I82" s="37" t="s">
        <v>26</v>
      </c>
      <c r="J82" s="38"/>
      <c r="K82" s="59"/>
      <c r="L82" s="39"/>
      <c r="M82" s="33"/>
      <c r="N82" s="58"/>
      <c r="O82" s="5"/>
      <c r="P82" s="5"/>
      <c r="AH82" s="4">
        <v>0</v>
      </c>
    </row>
    <row r="83" spans="1:34" s="4" customFormat="1" ht="1.1499999999999999" customHeight="1">
      <c r="A83" s="8"/>
      <c r="B83" s="8"/>
      <c r="C83" s="48" t="s">
        <v>33</v>
      </c>
      <c r="D83" s="87"/>
      <c r="E83" s="83"/>
      <c r="F83" s="85"/>
      <c r="G83" s="86"/>
      <c r="H83" s="59"/>
      <c r="I83" s="37"/>
      <c r="J83" s="38"/>
      <c r="K83" s="59"/>
      <c r="L83" s="39"/>
      <c r="M83" s="33"/>
      <c r="N83" s="58"/>
      <c r="O83" s="5"/>
      <c r="P83" s="5"/>
      <c r="AH83" s="4">
        <v>1</v>
      </c>
    </row>
    <row r="84" spans="1:34" ht="19.899999999999999" customHeight="1">
      <c r="A84" s="8"/>
      <c r="B84" s="8"/>
      <c r="D84" s="14"/>
      <c r="E84" s="10" t="s">
        <v>11</v>
      </c>
      <c r="F84" s="80" t="str">
        <f>"Долгосрочные параметры регулирования (в случае если их установление предусмотрено выбранным методом регулирования тарифов в сфере "&amp;TEMPLATE_SPHERE_RUS&amp;")"</f>
        <v>Долгосрочные параметры регулирования (в случае если их установление предусмотрено выбранным методом регулирования тарифов в сфере водоотведения)</v>
      </c>
      <c r="G84" s="80"/>
      <c r="H84" s="80"/>
      <c r="I84" s="80"/>
      <c r="J84" s="80"/>
      <c r="K84" s="80"/>
      <c r="L84" s="80"/>
      <c r="M84" s="90"/>
      <c r="N84" s="58"/>
      <c r="AH84" s="4">
        <v>19</v>
      </c>
    </row>
    <row r="85" spans="1:34" ht="35.65" customHeight="1">
      <c r="A85" s="8"/>
      <c r="B85" s="8"/>
      <c r="D85" s="14"/>
      <c r="E85" s="91"/>
      <c r="F85" s="29" t="s">
        <v>24</v>
      </c>
      <c r="G85" s="29" t="s">
        <v>24</v>
      </c>
      <c r="H85" s="74" t="s">
        <v>24</v>
      </c>
      <c r="I85" s="75"/>
      <c r="J85" s="29" t="s">
        <v>24</v>
      </c>
      <c r="K85" s="29" t="s">
        <v>24</v>
      </c>
      <c r="L85" s="31" t="s">
        <v>132</v>
      </c>
      <c r="M85" s="92" t="s">
        <v>75</v>
      </c>
      <c r="N85" s="58"/>
      <c r="AH85" s="4">
        <v>34</v>
      </c>
    </row>
    <row r="86" spans="1:34" ht="19.899999999999999" customHeight="1">
      <c r="A86" s="8"/>
      <c r="B86" s="8"/>
      <c r="D86" s="14"/>
      <c r="E86" s="10" t="s">
        <v>14</v>
      </c>
      <c r="F86" s="80" t="s">
        <v>76</v>
      </c>
      <c r="G86" s="80"/>
      <c r="H86" s="80"/>
      <c r="I86" s="80"/>
      <c r="J86" s="80"/>
      <c r="K86" s="80"/>
      <c r="L86" s="80"/>
      <c r="M86" s="90"/>
      <c r="N86" s="58"/>
      <c r="AH86" s="4">
        <v>19</v>
      </c>
    </row>
    <row r="87" spans="1:34" s="4" customFormat="1" ht="60.75" hidden="1" customHeight="1">
      <c r="A87" s="8" t="s">
        <v>22</v>
      </c>
      <c r="B87" s="8" t="s">
        <v>23</v>
      </c>
      <c r="C87" s="48"/>
      <c r="D87" s="87"/>
      <c r="E87" s="83"/>
      <c r="F87" s="85" t="str">
        <f>INDEX(PT_DIFFERENTIATION_VTAR,MATCH(A87,PT_DIFFERENTIATION_VTAR_ID,0))</f>
        <v>Тарифы на тепловую энергию (мощность), производимую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мегаватт и более</v>
      </c>
      <c r="G87" s="52" t="str">
        <f>INDEX(PT_DIFFERENTIATION_NTAR,MATCH(B87,PT_DIFFERENTIATION_NTAR_ID,0))</f>
        <v/>
      </c>
      <c r="H87" s="53"/>
      <c r="I87" s="54"/>
      <c r="J87" s="55"/>
      <c r="K87" s="60"/>
      <c r="L87" s="53" t="s">
        <v>24</v>
      </c>
      <c r="M87" s="32" t="str">
        <f>"Значение в колонке «Вид тарифа» выбирается из перечня видов тарифов в сфере "&amp;TEMPLATE_SPHERE_RUS&amp;", предусмотренных законодательством в сфере "&amp;IF(TEMPLATE_SPHERE="HEAT","теплоснабжения","водоснабжения и водоотведения")&amp;".
Даты начала и окончания срока действия тарифов указываются в виде «ДД.ММ.ГГГГ».
"&amp;"Величина необходимой валовой выручки указывается в колонке «Информация» в тыс. руб.В случае дифференциации необходимой валовой выручки по видам тарифов и (или) по срокам действия тарифов информация указывается в отдельных строках."</f>
        <v>Значение в колонке «Вид тарифа» выбирается из перечня видов тарифов в сфере водоотведения, предусмотренных законодательством в сфере водоснабжения и водоотведения.
Даты начала и окончания срока действия тарифов указываются в виде «ДД.ММ.ГГГГ».
Величина необходимой валовой выручки указывается в колонке «Информация» в тыс. руб.В случае дифференциации необходимой валовой выручки по видам тарифов и (или) по срокам действия тарифов информация указывается в отдельных строках.</v>
      </c>
      <c r="N87" s="58"/>
      <c r="O87" s="5"/>
      <c r="P87" s="5"/>
      <c r="AH87" s="4">
        <v>0</v>
      </c>
    </row>
    <row r="88" spans="1:34" s="4" customFormat="1" ht="18.75" hidden="1" customHeight="1">
      <c r="A88" s="8"/>
      <c r="B88" s="8"/>
      <c r="C88" s="48" t="s">
        <v>27</v>
      </c>
      <c r="D88" s="87"/>
      <c r="E88" s="83"/>
      <c r="F88" s="85"/>
      <c r="G88" s="52"/>
      <c r="H88" s="59"/>
      <c r="I88" s="37" t="s">
        <v>26</v>
      </c>
      <c r="J88" s="38"/>
      <c r="K88" s="59"/>
      <c r="L88" s="39"/>
      <c r="M88" s="33"/>
      <c r="N88" s="58"/>
      <c r="O88" s="5"/>
      <c r="P88" s="5"/>
      <c r="AH88" s="4">
        <v>0</v>
      </c>
    </row>
    <row r="89" spans="1:34" s="4" customFormat="1" ht="0.75" hidden="1" customHeight="1">
      <c r="A89" s="8"/>
      <c r="B89" s="8"/>
      <c r="C89" s="48" t="s">
        <v>77</v>
      </c>
      <c r="D89" s="87"/>
      <c r="E89" s="83"/>
      <c r="F89" s="85"/>
      <c r="G89" s="86"/>
      <c r="H89" s="59"/>
      <c r="I89" s="37"/>
      <c r="J89" s="38"/>
      <c r="K89" s="59"/>
      <c r="L89" s="39"/>
      <c r="M89" s="33"/>
      <c r="N89" s="58"/>
      <c r="O89" s="5"/>
      <c r="P89" s="5"/>
      <c r="AH89" s="4">
        <v>0</v>
      </c>
    </row>
    <row r="90" spans="1:34" s="4" customFormat="1" ht="45" hidden="1" customHeight="1">
      <c r="A90" s="8" t="s">
        <v>34</v>
      </c>
      <c r="B90" s="8" t="s">
        <v>35</v>
      </c>
      <c r="C90" s="48"/>
      <c r="D90" s="87"/>
      <c r="E90" s="83"/>
      <c r="F90" s="85" t="str">
        <f>INDEX(PT_DIFFERENTIATION_VTAR,MATCH(A90,PT_DIFFERENTIATION_VTAR_ID,0))</f>
        <v/>
      </c>
      <c r="G90" s="52" t="str">
        <f>INDEX(PT_DIFFERENTIATION_NTAR,MATCH(B90,PT_DIFFERENTIATION_NTAR_ID,0))</f>
        <v/>
      </c>
      <c r="H90" s="53"/>
      <c r="I90" s="54"/>
      <c r="J90" s="55"/>
      <c r="K90" s="60"/>
      <c r="L90" s="53" t="s">
        <v>24</v>
      </c>
      <c r="M90" s="40"/>
      <c r="N90" s="58"/>
      <c r="O90" s="5"/>
      <c r="P90" s="5"/>
      <c r="AH90" s="4">
        <v>0</v>
      </c>
    </row>
    <row r="91" spans="1:34" s="4" customFormat="1" ht="18.75" hidden="1" customHeight="1">
      <c r="A91" s="8"/>
      <c r="B91" s="8"/>
      <c r="C91" s="48" t="s">
        <v>27</v>
      </c>
      <c r="D91" s="87"/>
      <c r="E91" s="83"/>
      <c r="F91" s="85"/>
      <c r="G91" s="52"/>
      <c r="H91" s="59"/>
      <c r="I91" s="37" t="s">
        <v>26</v>
      </c>
      <c r="J91" s="38"/>
      <c r="K91" s="59"/>
      <c r="L91" s="39"/>
      <c r="M91" s="93"/>
      <c r="N91" s="58"/>
      <c r="O91" s="5"/>
      <c r="P91" s="5"/>
      <c r="AH91" s="4">
        <v>0</v>
      </c>
    </row>
    <row r="92" spans="1:34" s="4" customFormat="1" ht="0.75" hidden="1" customHeight="1">
      <c r="A92" s="8"/>
      <c r="B92" s="8"/>
      <c r="C92" s="48" t="s">
        <v>77</v>
      </c>
      <c r="D92" s="87"/>
      <c r="E92" s="83"/>
      <c r="F92" s="85"/>
      <c r="G92" s="86"/>
      <c r="H92" s="59"/>
      <c r="I92" s="37"/>
      <c r="J92" s="38"/>
      <c r="K92" s="59"/>
      <c r="L92" s="39"/>
      <c r="M92" s="94"/>
      <c r="N92" s="58"/>
      <c r="O92" s="5"/>
      <c r="P92" s="5"/>
      <c r="AH92" s="4">
        <v>0</v>
      </c>
    </row>
    <row r="93" spans="1:34" s="4" customFormat="1" ht="45" hidden="1" customHeight="1">
      <c r="A93" s="8" t="s">
        <v>36</v>
      </c>
      <c r="B93" s="8" t="s">
        <v>37</v>
      </c>
      <c r="C93" s="48"/>
      <c r="D93" s="87"/>
      <c r="E93" s="83"/>
      <c r="F93" s="85" t="str">
        <f>INDEX(PT_DIFFERENTIATION_VTAR,MATCH(A93,PT_DIFFERENTIATION_VTAR_ID,0))</f>
        <v>Тарифы на теплоноситель, поставляемый теплоснабжающими организациями потребителям, другим теплоснабжающим организациям</v>
      </c>
      <c r="G93" s="52" t="str">
        <f>INDEX(PT_DIFFERENTIATION_NTAR,MATCH(B93,PT_DIFFERENTIATION_NTAR_ID,0))</f>
        <v/>
      </c>
      <c r="H93" s="53"/>
      <c r="I93" s="54"/>
      <c r="J93" s="55"/>
      <c r="K93" s="60"/>
      <c r="L93" s="53" t="s">
        <v>24</v>
      </c>
      <c r="M93" s="94"/>
      <c r="N93" s="58"/>
      <c r="O93" s="5"/>
      <c r="P93" s="5"/>
      <c r="AH93" s="4">
        <v>0</v>
      </c>
    </row>
    <row r="94" spans="1:34" s="4" customFormat="1" ht="18.75" hidden="1" customHeight="1">
      <c r="A94" s="8"/>
      <c r="B94" s="8"/>
      <c r="C94" s="48" t="s">
        <v>27</v>
      </c>
      <c r="D94" s="87"/>
      <c r="E94" s="83"/>
      <c r="F94" s="85"/>
      <c r="G94" s="52"/>
      <c r="H94" s="59"/>
      <c r="I94" s="37" t="s">
        <v>26</v>
      </c>
      <c r="J94" s="38"/>
      <c r="K94" s="59"/>
      <c r="L94" s="39"/>
      <c r="M94" s="94"/>
      <c r="N94" s="58"/>
      <c r="O94" s="5"/>
      <c r="P94" s="5"/>
      <c r="AH94" s="4">
        <v>0</v>
      </c>
    </row>
    <row r="95" spans="1:34" s="4" customFormat="1" ht="0.75" hidden="1" customHeight="1">
      <c r="A95" s="8"/>
      <c r="B95" s="8"/>
      <c r="C95" s="48" t="s">
        <v>77</v>
      </c>
      <c r="D95" s="87"/>
      <c r="E95" s="83"/>
      <c r="F95" s="85"/>
      <c r="G95" s="86"/>
      <c r="H95" s="59"/>
      <c r="I95" s="37"/>
      <c r="J95" s="38"/>
      <c r="K95" s="59"/>
      <c r="L95" s="39"/>
      <c r="M95" s="94"/>
      <c r="N95" s="58"/>
      <c r="O95" s="5"/>
      <c r="P95" s="5"/>
      <c r="AH95" s="4">
        <v>0</v>
      </c>
    </row>
    <row r="96" spans="1:34" s="4" customFormat="1" ht="45" hidden="1" customHeight="1">
      <c r="A96" s="8" t="s">
        <v>38</v>
      </c>
      <c r="B96" s="8" t="s">
        <v>39</v>
      </c>
      <c r="C96" s="48"/>
      <c r="D96" s="87"/>
      <c r="E96" s="83"/>
      <c r="F96" s="85" t="str">
        <f>INDEX(PT_DIFFERENTIATION_VTAR,MATCH(A96,PT_DIFFERENTIATION_VTAR_ID,0))</f>
        <v>Тарифы на горячую воду, поставляемую теплоснабжающими организациями потребителям, другим теплоснабжающим организациям с использованием открытых систем теплоснабжения (горячего водоснабжения)</v>
      </c>
      <c r="G96" s="52" t="str">
        <f>INDEX(PT_DIFFERENTIATION_NTAR,MATCH(B96,PT_DIFFERENTIATION_NTAR_ID,0))</f>
        <v/>
      </c>
      <c r="H96" s="53"/>
      <c r="I96" s="54"/>
      <c r="J96" s="55"/>
      <c r="K96" s="60"/>
      <c r="L96" s="53" t="s">
        <v>24</v>
      </c>
      <c r="M96" s="94"/>
      <c r="N96" s="58"/>
      <c r="O96" s="5"/>
      <c r="P96" s="5"/>
      <c r="AH96" s="4">
        <v>0</v>
      </c>
    </row>
    <row r="97" spans="1:34" s="4" customFormat="1" ht="18.75" hidden="1" customHeight="1">
      <c r="A97" s="8"/>
      <c r="B97" s="8"/>
      <c r="C97" s="48" t="s">
        <v>27</v>
      </c>
      <c r="D97" s="87"/>
      <c r="E97" s="83"/>
      <c r="F97" s="85"/>
      <c r="G97" s="52"/>
      <c r="H97" s="59"/>
      <c r="I97" s="37" t="s">
        <v>26</v>
      </c>
      <c r="J97" s="38"/>
      <c r="K97" s="59"/>
      <c r="L97" s="39"/>
      <c r="M97" s="94"/>
      <c r="N97" s="58"/>
      <c r="O97" s="5"/>
      <c r="P97" s="5"/>
      <c r="AH97" s="4">
        <v>0</v>
      </c>
    </row>
    <row r="98" spans="1:34" s="4" customFormat="1" ht="0.75" hidden="1" customHeight="1">
      <c r="A98" s="8"/>
      <c r="B98" s="8"/>
      <c r="C98" s="48" t="s">
        <v>77</v>
      </c>
      <c r="D98" s="87"/>
      <c r="E98" s="83"/>
      <c r="F98" s="85"/>
      <c r="G98" s="86"/>
      <c r="H98" s="59"/>
      <c r="I98" s="37"/>
      <c r="J98" s="38"/>
      <c r="K98" s="59"/>
      <c r="L98" s="39"/>
      <c r="M98" s="94"/>
      <c r="N98" s="58"/>
      <c r="O98" s="5"/>
      <c r="P98" s="5"/>
      <c r="AH98" s="4">
        <v>0</v>
      </c>
    </row>
    <row r="99" spans="1:34" s="4" customFormat="1" ht="18.75" hidden="1" customHeight="1">
      <c r="A99" s="8" t="s">
        <v>40</v>
      </c>
      <c r="B99" s="8" t="s">
        <v>41</v>
      </c>
      <c r="C99" s="48"/>
      <c r="D99" s="87"/>
      <c r="E99" s="83"/>
      <c r="F99" s="85" t="str">
        <f>INDEX(PT_DIFFERENTIATION_VTAR,MATCH(A99,PT_DIFFERENTIATION_VTAR_ID,0))</f>
        <v>Тарифы на услуги по передаче тепловой энергии</v>
      </c>
      <c r="G99" s="52" t="str">
        <f>INDEX(PT_DIFFERENTIATION_NTAR,MATCH(B99,PT_DIFFERENTIATION_NTAR_ID,0))</f>
        <v/>
      </c>
      <c r="H99" s="53"/>
      <c r="I99" s="54"/>
      <c r="J99" s="55"/>
      <c r="K99" s="60"/>
      <c r="L99" s="53" t="s">
        <v>24</v>
      </c>
      <c r="M99" s="94"/>
      <c r="N99" s="58"/>
      <c r="O99" s="5"/>
      <c r="P99" s="5"/>
      <c r="AH99" s="4">
        <v>0</v>
      </c>
    </row>
    <row r="100" spans="1:34" s="4" customFormat="1" ht="18.75" hidden="1" customHeight="1">
      <c r="A100" s="8"/>
      <c r="B100" s="8"/>
      <c r="C100" s="48" t="s">
        <v>27</v>
      </c>
      <c r="D100" s="87"/>
      <c r="E100" s="83"/>
      <c r="F100" s="85"/>
      <c r="G100" s="52"/>
      <c r="H100" s="59"/>
      <c r="I100" s="37" t="s">
        <v>26</v>
      </c>
      <c r="J100" s="38"/>
      <c r="K100" s="59"/>
      <c r="L100" s="39"/>
      <c r="M100" s="94"/>
      <c r="N100" s="58"/>
      <c r="O100" s="5"/>
      <c r="P100" s="5"/>
      <c r="AH100" s="4">
        <v>0</v>
      </c>
    </row>
    <row r="101" spans="1:34" s="4" customFormat="1" ht="0.75" hidden="1" customHeight="1">
      <c r="A101" s="8"/>
      <c r="B101" s="8"/>
      <c r="C101" s="48" t="s">
        <v>77</v>
      </c>
      <c r="D101" s="87"/>
      <c r="E101" s="83"/>
      <c r="F101" s="85"/>
      <c r="G101" s="86"/>
      <c r="H101" s="59"/>
      <c r="I101" s="37"/>
      <c r="J101" s="38"/>
      <c r="K101" s="59"/>
      <c r="L101" s="39"/>
      <c r="M101" s="94"/>
      <c r="N101" s="58"/>
      <c r="O101" s="5"/>
      <c r="P101" s="5"/>
      <c r="AH101" s="4">
        <v>0</v>
      </c>
    </row>
    <row r="102" spans="1:34" s="4" customFormat="1" ht="18.75" hidden="1" customHeight="1">
      <c r="A102" s="8" t="s">
        <v>42</v>
      </c>
      <c r="B102" s="8" t="s">
        <v>43</v>
      </c>
      <c r="C102" s="48"/>
      <c r="D102" s="87"/>
      <c r="E102" s="83"/>
      <c r="F102" s="85" t="str">
        <f>INDEX(PT_DIFFERENTIATION_VTAR,MATCH(A102,PT_DIFFERENTIATION_VTAR_ID,0))</f>
        <v>Тарифы на услуги по передаче теплоносителя</v>
      </c>
      <c r="G102" s="52" t="str">
        <f>INDEX(PT_DIFFERENTIATION_NTAR,MATCH(B102,PT_DIFFERENTIATION_NTAR_ID,0))</f>
        <v/>
      </c>
      <c r="H102" s="53"/>
      <c r="I102" s="54"/>
      <c r="J102" s="55"/>
      <c r="K102" s="60"/>
      <c r="L102" s="53" t="s">
        <v>24</v>
      </c>
      <c r="M102" s="94"/>
      <c r="N102" s="58"/>
      <c r="O102" s="5"/>
      <c r="P102" s="5"/>
      <c r="AH102" s="4">
        <v>0</v>
      </c>
    </row>
    <row r="103" spans="1:34" s="4" customFormat="1" ht="18.75" hidden="1" customHeight="1">
      <c r="A103" s="8"/>
      <c r="B103" s="8"/>
      <c r="C103" s="48" t="s">
        <v>27</v>
      </c>
      <c r="D103" s="87"/>
      <c r="E103" s="83"/>
      <c r="F103" s="85"/>
      <c r="G103" s="52"/>
      <c r="H103" s="59"/>
      <c r="I103" s="37" t="s">
        <v>26</v>
      </c>
      <c r="J103" s="38"/>
      <c r="K103" s="59"/>
      <c r="L103" s="39"/>
      <c r="M103" s="94"/>
      <c r="N103" s="58"/>
      <c r="O103" s="5"/>
      <c r="P103" s="5"/>
      <c r="AH103" s="4">
        <v>0</v>
      </c>
    </row>
    <row r="104" spans="1:34" s="4" customFormat="1" ht="0.75" hidden="1" customHeight="1">
      <c r="A104" s="8"/>
      <c r="B104" s="8"/>
      <c r="C104" s="48" t="s">
        <v>77</v>
      </c>
      <c r="D104" s="87"/>
      <c r="E104" s="83"/>
      <c r="F104" s="85"/>
      <c r="G104" s="86"/>
      <c r="H104" s="59"/>
      <c r="I104" s="37"/>
      <c r="J104" s="38"/>
      <c r="K104" s="59"/>
      <c r="L104" s="39"/>
      <c r="M104" s="94"/>
      <c r="N104" s="58"/>
      <c r="O104" s="5"/>
      <c r="P104" s="5"/>
      <c r="AH104" s="4">
        <v>0</v>
      </c>
    </row>
    <row r="105" spans="1:34" s="4" customFormat="1" ht="18.75" hidden="1" customHeight="1">
      <c r="A105" s="8" t="s">
        <v>44</v>
      </c>
      <c r="B105" s="8" t="s">
        <v>45</v>
      </c>
      <c r="C105" s="48"/>
      <c r="D105" s="87"/>
      <c r="E105" s="83"/>
      <c r="F105" s="85" t="str">
        <f>INDEX(PT_DIFFERENTIATION_VTAR,MATCH(A105,PT_DIFFERENTIATION_VTAR_ID,0))</f>
        <v>Плата за услуги по поддержанию резервной тепловой мощности при отсутствии потребления тепловой энергии</v>
      </c>
      <c r="G105" s="52" t="str">
        <f>INDEX(PT_DIFFERENTIATION_NTAR,MATCH(B105,PT_DIFFERENTIATION_NTAR_ID,0))</f>
        <v/>
      </c>
      <c r="H105" s="53"/>
      <c r="I105" s="54"/>
      <c r="J105" s="55"/>
      <c r="K105" s="60"/>
      <c r="L105" s="53" t="s">
        <v>24</v>
      </c>
      <c r="M105" s="94"/>
      <c r="N105" s="58"/>
      <c r="O105" s="5"/>
      <c r="P105" s="5"/>
      <c r="AH105" s="4">
        <v>0</v>
      </c>
    </row>
    <row r="106" spans="1:34" s="4" customFormat="1" ht="18.75" hidden="1" customHeight="1">
      <c r="A106" s="8"/>
      <c r="B106" s="8"/>
      <c r="C106" s="48" t="s">
        <v>27</v>
      </c>
      <c r="D106" s="87"/>
      <c r="E106" s="83"/>
      <c r="F106" s="85"/>
      <c r="G106" s="52"/>
      <c r="H106" s="59"/>
      <c r="I106" s="37" t="s">
        <v>26</v>
      </c>
      <c r="J106" s="38"/>
      <c r="K106" s="59"/>
      <c r="L106" s="39"/>
      <c r="M106" s="94"/>
      <c r="N106" s="58"/>
      <c r="O106" s="5"/>
      <c r="P106" s="5"/>
      <c r="AH106" s="4">
        <v>0</v>
      </c>
    </row>
    <row r="107" spans="1:34" s="4" customFormat="1" ht="0.75" hidden="1" customHeight="1">
      <c r="A107" s="8"/>
      <c r="B107" s="8"/>
      <c r="C107" s="48" t="s">
        <v>77</v>
      </c>
      <c r="D107" s="87"/>
      <c r="E107" s="83"/>
      <c r="F107" s="85"/>
      <c r="G107" s="86"/>
      <c r="H107" s="59"/>
      <c r="I107" s="37"/>
      <c r="J107" s="38"/>
      <c r="K107" s="59"/>
      <c r="L107" s="39"/>
      <c r="M107" s="94"/>
      <c r="N107" s="58"/>
      <c r="O107" s="5"/>
      <c r="P107" s="5"/>
      <c r="AH107" s="4">
        <v>0</v>
      </c>
    </row>
    <row r="108" spans="1:34" s="4" customFormat="1" ht="18.75" hidden="1" customHeight="1">
      <c r="A108" s="8" t="s">
        <v>46</v>
      </c>
      <c r="B108" s="8" t="s">
        <v>47</v>
      </c>
      <c r="C108" s="48"/>
      <c r="D108" s="87"/>
      <c r="E108" s="83"/>
      <c r="F108" s="85" t="str">
        <f>INDEX(PT_DIFFERENTIATION_VTAR,MATCH(A108,PT_DIFFERENTIATION_VTAR_ID,0))</f>
        <v>Плата за подключение (технологическое присоединение) к системе теплоснабжения</v>
      </c>
      <c r="G108" s="52" t="str">
        <f>INDEX(PT_DIFFERENTIATION_NTAR,MATCH(B108,PT_DIFFERENTIATION_NTAR_ID,0))</f>
        <v/>
      </c>
      <c r="H108" s="53"/>
      <c r="I108" s="54"/>
      <c r="J108" s="55"/>
      <c r="K108" s="60"/>
      <c r="L108" s="53" t="s">
        <v>24</v>
      </c>
      <c r="M108" s="94"/>
      <c r="N108" s="58"/>
      <c r="O108" s="5"/>
      <c r="P108" s="5"/>
      <c r="AH108" s="4">
        <v>0</v>
      </c>
    </row>
    <row r="109" spans="1:34" s="4" customFormat="1" ht="18.75" hidden="1" customHeight="1">
      <c r="A109" s="8"/>
      <c r="B109" s="8"/>
      <c r="C109" s="48" t="s">
        <v>27</v>
      </c>
      <c r="D109" s="87"/>
      <c r="E109" s="83"/>
      <c r="F109" s="85"/>
      <c r="G109" s="52"/>
      <c r="H109" s="59"/>
      <c r="I109" s="37" t="s">
        <v>26</v>
      </c>
      <c r="J109" s="38"/>
      <c r="K109" s="59"/>
      <c r="L109" s="39"/>
      <c r="M109" s="94"/>
      <c r="N109" s="58"/>
      <c r="O109" s="5"/>
      <c r="P109" s="5"/>
      <c r="AH109" s="4">
        <v>0</v>
      </c>
    </row>
    <row r="110" spans="1:34" s="4" customFormat="1" ht="0.75" hidden="1" customHeight="1">
      <c r="A110" s="8"/>
      <c r="B110" s="8"/>
      <c r="C110" s="48" t="s">
        <v>77</v>
      </c>
      <c r="D110" s="87"/>
      <c r="E110" s="83"/>
      <c r="F110" s="85"/>
      <c r="G110" s="86"/>
      <c r="H110" s="59"/>
      <c r="I110" s="37"/>
      <c r="J110" s="38"/>
      <c r="K110" s="59"/>
      <c r="L110" s="39"/>
      <c r="M110" s="94"/>
      <c r="N110" s="58"/>
      <c r="O110" s="5"/>
      <c r="P110" s="5"/>
      <c r="AH110" s="4">
        <v>0</v>
      </c>
    </row>
    <row r="111" spans="1:34" s="4" customFormat="1" ht="18.75" hidden="1" customHeight="1">
      <c r="A111" s="8" t="s">
        <v>48</v>
      </c>
      <c r="B111" s="8" t="s">
        <v>49</v>
      </c>
      <c r="C111" s="48"/>
      <c r="D111" s="87"/>
      <c r="E111" s="83"/>
      <c r="F111" s="85" t="str">
        <f>INDEX(PT_DIFFERENTIATION_VTAR,MATCH(A111,PT_DIFFERENTIATION_VTAR_ID,0))</f>
        <v>Плата за подключение (технологическое присоединение) к системе теплоснабжения (индивидуальная)</v>
      </c>
      <c r="G111" s="52" t="str">
        <f>INDEX(PT_DIFFERENTIATION_NTAR,MATCH(B111,PT_DIFFERENTIATION_NTAR_ID,0))</f>
        <v/>
      </c>
      <c r="H111" s="53"/>
      <c r="I111" s="54"/>
      <c r="J111" s="55"/>
      <c r="K111" s="60"/>
      <c r="L111" s="53" t="s">
        <v>24</v>
      </c>
      <c r="M111" s="94"/>
      <c r="N111" s="58"/>
      <c r="O111" s="5"/>
      <c r="P111" s="5"/>
      <c r="AH111" s="4">
        <v>0</v>
      </c>
    </row>
    <row r="112" spans="1:34" s="4" customFormat="1" ht="18.75" hidden="1" customHeight="1">
      <c r="A112" s="8"/>
      <c r="B112" s="8"/>
      <c r="C112" s="48" t="s">
        <v>27</v>
      </c>
      <c r="D112" s="87"/>
      <c r="E112" s="83"/>
      <c r="F112" s="85"/>
      <c r="G112" s="52"/>
      <c r="H112" s="59"/>
      <c r="I112" s="37" t="s">
        <v>26</v>
      </c>
      <c r="J112" s="38"/>
      <c r="K112" s="59"/>
      <c r="L112" s="39"/>
      <c r="M112" s="94"/>
      <c r="N112" s="58"/>
      <c r="O112" s="5"/>
      <c r="P112" s="5"/>
      <c r="AH112" s="4">
        <v>0</v>
      </c>
    </row>
    <row r="113" spans="1:34" s="4" customFormat="1" ht="0.75" hidden="1" customHeight="1">
      <c r="A113" s="8"/>
      <c r="B113" s="8"/>
      <c r="C113" s="48" t="s">
        <v>77</v>
      </c>
      <c r="D113" s="87"/>
      <c r="E113" s="83"/>
      <c r="F113" s="85"/>
      <c r="G113" s="86"/>
      <c r="H113" s="59"/>
      <c r="I113" s="37"/>
      <c r="J113" s="38"/>
      <c r="K113" s="59"/>
      <c r="L113" s="39"/>
      <c r="M113" s="94"/>
      <c r="N113" s="58"/>
      <c r="O113" s="5"/>
      <c r="P113" s="5"/>
      <c r="AH113" s="4">
        <v>0</v>
      </c>
    </row>
    <row r="114" spans="1:34" s="4" customFormat="1" ht="18.75" hidden="1" customHeight="1">
      <c r="A114" s="8" t="s">
        <v>50</v>
      </c>
      <c r="B114" s="8" t="s">
        <v>51</v>
      </c>
      <c r="C114" s="48"/>
      <c r="D114" s="87"/>
      <c r="E114" s="83"/>
      <c r="F114" s="85" t="str">
        <f>INDEX(PT_DIFFERENTIATION_VTAR,MATCH(A114,PT_DIFFERENTIATION_VTAR_ID,0))</f>
        <v>Тариф на питьевую воду (питьевое водоснабжение)</v>
      </c>
      <c r="G114" s="52" t="str">
        <f>INDEX(PT_DIFFERENTIATION_NTAR,MATCH(B114,PT_DIFFERENTIATION_NTAR_ID,0))</f>
        <v/>
      </c>
      <c r="H114" s="53"/>
      <c r="I114" s="54"/>
      <c r="J114" s="55"/>
      <c r="K114" s="60"/>
      <c r="L114" s="53" t="s">
        <v>24</v>
      </c>
      <c r="M114" s="94"/>
      <c r="N114" s="58"/>
      <c r="O114" s="5"/>
      <c r="P114" s="5"/>
      <c r="AH114" s="4">
        <v>0</v>
      </c>
    </row>
    <row r="115" spans="1:34" s="4" customFormat="1" ht="18.75" hidden="1" customHeight="1">
      <c r="A115" s="8"/>
      <c r="B115" s="8"/>
      <c r="C115" s="48" t="s">
        <v>27</v>
      </c>
      <c r="D115" s="87"/>
      <c r="E115" s="83"/>
      <c r="F115" s="85"/>
      <c r="G115" s="52"/>
      <c r="H115" s="59"/>
      <c r="I115" s="37" t="s">
        <v>26</v>
      </c>
      <c r="J115" s="38"/>
      <c r="K115" s="59"/>
      <c r="L115" s="39"/>
      <c r="M115" s="94"/>
      <c r="N115" s="58"/>
      <c r="O115" s="5"/>
      <c r="P115" s="5"/>
      <c r="AH115" s="4">
        <v>0</v>
      </c>
    </row>
    <row r="116" spans="1:34" s="4" customFormat="1" ht="0.75" hidden="1" customHeight="1">
      <c r="A116" s="8"/>
      <c r="B116" s="8"/>
      <c r="C116" s="48" t="s">
        <v>77</v>
      </c>
      <c r="D116" s="87"/>
      <c r="E116" s="83"/>
      <c r="F116" s="85"/>
      <c r="G116" s="86"/>
      <c r="H116" s="59"/>
      <c r="I116" s="37"/>
      <c r="J116" s="38"/>
      <c r="K116" s="59"/>
      <c r="L116" s="39"/>
      <c r="M116" s="94"/>
      <c r="N116" s="58"/>
      <c r="O116" s="5"/>
      <c r="P116" s="5"/>
      <c r="AH116" s="4">
        <v>0</v>
      </c>
    </row>
    <row r="117" spans="1:34" s="4" customFormat="1" ht="18.75" hidden="1" customHeight="1">
      <c r="A117" s="8" t="s">
        <v>52</v>
      </c>
      <c r="B117" s="8" t="s">
        <v>53</v>
      </c>
      <c r="C117" s="48"/>
      <c r="D117" s="87"/>
      <c r="E117" s="83"/>
      <c r="F117" s="85" t="str">
        <f>INDEX(PT_DIFFERENTIATION_VTAR,MATCH(A117,PT_DIFFERENTIATION_VTAR_ID,0))</f>
        <v>Тариф на техническую воду</v>
      </c>
      <c r="G117" s="52" t="str">
        <f>INDEX(PT_DIFFERENTIATION_NTAR,MATCH(B117,PT_DIFFERENTIATION_NTAR_ID,0))</f>
        <v/>
      </c>
      <c r="H117" s="53"/>
      <c r="I117" s="54"/>
      <c r="J117" s="55"/>
      <c r="K117" s="60"/>
      <c r="L117" s="53" t="s">
        <v>24</v>
      </c>
      <c r="M117" s="94"/>
      <c r="N117" s="58"/>
      <c r="O117" s="5"/>
      <c r="P117" s="5"/>
      <c r="AH117" s="4">
        <v>0</v>
      </c>
    </row>
    <row r="118" spans="1:34" s="4" customFormat="1" ht="18.75" hidden="1" customHeight="1">
      <c r="A118" s="8"/>
      <c r="B118" s="8"/>
      <c r="C118" s="48" t="s">
        <v>27</v>
      </c>
      <c r="D118" s="87"/>
      <c r="E118" s="83"/>
      <c r="F118" s="85"/>
      <c r="G118" s="52"/>
      <c r="H118" s="59"/>
      <c r="I118" s="37" t="s">
        <v>26</v>
      </c>
      <c r="J118" s="38"/>
      <c r="K118" s="59"/>
      <c r="L118" s="39"/>
      <c r="M118" s="94"/>
      <c r="N118" s="58"/>
      <c r="O118" s="5"/>
      <c r="P118" s="5"/>
      <c r="AH118" s="4">
        <v>0</v>
      </c>
    </row>
    <row r="119" spans="1:34" s="4" customFormat="1" ht="0.75" hidden="1" customHeight="1">
      <c r="A119" s="8"/>
      <c r="B119" s="8"/>
      <c r="C119" s="48" t="s">
        <v>77</v>
      </c>
      <c r="D119" s="87"/>
      <c r="E119" s="83"/>
      <c r="F119" s="85"/>
      <c r="G119" s="86"/>
      <c r="H119" s="59"/>
      <c r="I119" s="37"/>
      <c r="J119" s="38"/>
      <c r="K119" s="59"/>
      <c r="L119" s="39"/>
      <c r="M119" s="94"/>
      <c r="N119" s="58"/>
      <c r="O119" s="5"/>
      <c r="P119" s="5"/>
      <c r="AH119" s="4">
        <v>0</v>
      </c>
    </row>
    <row r="120" spans="1:34" s="4" customFormat="1" ht="18.75" hidden="1" customHeight="1">
      <c r="A120" s="8" t="s">
        <v>54</v>
      </c>
      <c r="B120" s="8" t="s">
        <v>55</v>
      </c>
      <c r="C120" s="48"/>
      <c r="D120" s="87"/>
      <c r="E120" s="83"/>
      <c r="F120" s="85" t="str">
        <f>INDEX(PT_DIFFERENTIATION_VTAR,MATCH(A120,PT_DIFFERENTIATION_VTAR_ID,0))</f>
        <v>Тариф на транспортировку воды</v>
      </c>
      <c r="G120" s="52" t="str">
        <f>INDEX(PT_DIFFERENTIATION_NTAR,MATCH(B120,PT_DIFFERENTIATION_NTAR_ID,0))</f>
        <v/>
      </c>
      <c r="H120" s="53"/>
      <c r="I120" s="54"/>
      <c r="J120" s="55"/>
      <c r="K120" s="60"/>
      <c r="L120" s="53" t="s">
        <v>24</v>
      </c>
      <c r="M120" s="94"/>
      <c r="N120" s="58"/>
      <c r="O120" s="5"/>
      <c r="P120" s="5"/>
      <c r="AH120" s="4">
        <v>0</v>
      </c>
    </row>
    <row r="121" spans="1:34" s="4" customFormat="1" ht="18.75" hidden="1" customHeight="1">
      <c r="A121" s="8"/>
      <c r="B121" s="8"/>
      <c r="C121" s="48" t="s">
        <v>27</v>
      </c>
      <c r="D121" s="87"/>
      <c r="E121" s="83"/>
      <c r="F121" s="85"/>
      <c r="G121" s="52"/>
      <c r="H121" s="59"/>
      <c r="I121" s="37" t="s">
        <v>26</v>
      </c>
      <c r="J121" s="38"/>
      <c r="K121" s="59"/>
      <c r="L121" s="39"/>
      <c r="M121" s="94"/>
      <c r="N121" s="58"/>
      <c r="O121" s="5"/>
      <c r="P121" s="5"/>
      <c r="AH121" s="4">
        <v>0</v>
      </c>
    </row>
    <row r="122" spans="1:34" s="4" customFormat="1" ht="0.75" hidden="1" customHeight="1">
      <c r="A122" s="8"/>
      <c r="B122" s="8"/>
      <c r="C122" s="48" t="s">
        <v>77</v>
      </c>
      <c r="D122" s="87"/>
      <c r="E122" s="83"/>
      <c r="F122" s="85"/>
      <c r="G122" s="86"/>
      <c r="H122" s="59"/>
      <c r="I122" s="37"/>
      <c r="J122" s="38"/>
      <c r="K122" s="59"/>
      <c r="L122" s="39"/>
      <c r="M122" s="94"/>
      <c r="N122" s="58"/>
      <c r="O122" s="5"/>
      <c r="P122" s="5"/>
      <c r="AH122" s="4">
        <v>0</v>
      </c>
    </row>
    <row r="123" spans="1:34" s="4" customFormat="1" ht="18.75" hidden="1" customHeight="1">
      <c r="A123" s="8" t="s">
        <v>56</v>
      </c>
      <c r="B123" s="8" t="s">
        <v>57</v>
      </c>
      <c r="C123" s="48"/>
      <c r="D123" s="87"/>
      <c r="E123" s="83"/>
      <c r="F123" s="85" t="str">
        <f>INDEX(PT_DIFFERENTIATION_VTAR,MATCH(A123,PT_DIFFERENTIATION_VTAR_ID,0))</f>
        <v>Тариф на подвоз воды</v>
      </c>
      <c r="G123" s="52" t="str">
        <f>INDEX(PT_DIFFERENTIATION_NTAR,MATCH(B123,PT_DIFFERENTIATION_NTAR_ID,0))</f>
        <v/>
      </c>
      <c r="H123" s="53"/>
      <c r="I123" s="54"/>
      <c r="J123" s="55"/>
      <c r="K123" s="60"/>
      <c r="L123" s="53" t="s">
        <v>24</v>
      </c>
      <c r="M123" s="94"/>
      <c r="N123" s="58"/>
      <c r="O123" s="5"/>
      <c r="P123" s="5"/>
      <c r="AH123" s="4">
        <v>0</v>
      </c>
    </row>
    <row r="124" spans="1:34" s="4" customFormat="1" ht="18.75" hidden="1" customHeight="1">
      <c r="A124" s="8"/>
      <c r="B124" s="8"/>
      <c r="C124" s="48" t="s">
        <v>27</v>
      </c>
      <c r="D124" s="87"/>
      <c r="E124" s="83"/>
      <c r="F124" s="85"/>
      <c r="G124" s="52"/>
      <c r="H124" s="59"/>
      <c r="I124" s="37" t="s">
        <v>26</v>
      </c>
      <c r="J124" s="38"/>
      <c r="K124" s="59"/>
      <c r="L124" s="39"/>
      <c r="M124" s="94"/>
      <c r="N124" s="58"/>
      <c r="O124" s="5"/>
      <c r="P124" s="5"/>
      <c r="AH124" s="4">
        <v>0</v>
      </c>
    </row>
    <row r="125" spans="1:34" s="4" customFormat="1" ht="0.75" hidden="1" customHeight="1">
      <c r="A125" s="8"/>
      <c r="B125" s="8"/>
      <c r="C125" s="48" t="s">
        <v>77</v>
      </c>
      <c r="D125" s="87"/>
      <c r="E125" s="83"/>
      <c r="F125" s="85"/>
      <c r="G125" s="86"/>
      <c r="H125" s="59"/>
      <c r="I125" s="37"/>
      <c r="J125" s="38"/>
      <c r="K125" s="59"/>
      <c r="L125" s="39"/>
      <c r="M125" s="94"/>
      <c r="N125" s="58"/>
      <c r="O125" s="5"/>
      <c r="P125" s="5"/>
      <c r="AH125" s="4">
        <v>0</v>
      </c>
    </row>
    <row r="126" spans="1:34" s="4" customFormat="1" ht="18.75" hidden="1" customHeight="1">
      <c r="A126" s="8" t="s">
        <v>58</v>
      </c>
      <c r="B126" s="8" t="s">
        <v>59</v>
      </c>
      <c r="C126" s="48"/>
      <c r="D126" s="87"/>
      <c r="E126" s="83"/>
      <c r="F126" s="85" t="str">
        <f>INDEX(PT_DIFFERENTIATION_VTAR,MATCH(A126,PT_DIFFERENTIATION_VTAR_ID,0))</f>
        <v>Тариф на подключение (технологическое присоединение) к централизованной системе холодного водоснабжения</v>
      </c>
      <c r="G126" s="52" t="str">
        <f>INDEX(PT_DIFFERENTIATION_NTAR,MATCH(B126,PT_DIFFERENTIATION_NTAR_ID,0))</f>
        <v/>
      </c>
      <c r="H126" s="53"/>
      <c r="I126" s="54"/>
      <c r="J126" s="55"/>
      <c r="K126" s="60"/>
      <c r="L126" s="53" t="s">
        <v>24</v>
      </c>
      <c r="M126" s="94"/>
      <c r="N126" s="58"/>
      <c r="O126" s="5"/>
      <c r="P126" s="5"/>
      <c r="AH126" s="4">
        <v>0</v>
      </c>
    </row>
    <row r="127" spans="1:34" s="4" customFormat="1" ht="18.75" hidden="1" customHeight="1">
      <c r="A127" s="8"/>
      <c r="B127" s="8"/>
      <c r="C127" s="48" t="s">
        <v>27</v>
      </c>
      <c r="D127" s="87"/>
      <c r="E127" s="83"/>
      <c r="F127" s="85"/>
      <c r="G127" s="52"/>
      <c r="H127" s="59"/>
      <c r="I127" s="37" t="s">
        <v>26</v>
      </c>
      <c r="J127" s="38"/>
      <c r="K127" s="59"/>
      <c r="L127" s="39"/>
      <c r="M127" s="94"/>
      <c r="N127" s="58"/>
      <c r="O127" s="5"/>
      <c r="P127" s="5"/>
      <c r="AH127" s="4">
        <v>0</v>
      </c>
    </row>
    <row r="128" spans="1:34" s="4" customFormat="1" ht="0.75" hidden="1" customHeight="1">
      <c r="A128" s="8"/>
      <c r="B128" s="8"/>
      <c r="C128" s="48" t="s">
        <v>77</v>
      </c>
      <c r="D128" s="87"/>
      <c r="E128" s="83"/>
      <c r="F128" s="85"/>
      <c r="G128" s="86"/>
      <c r="H128" s="59"/>
      <c r="I128" s="37"/>
      <c r="J128" s="38"/>
      <c r="K128" s="59"/>
      <c r="L128" s="39"/>
      <c r="M128" s="94"/>
      <c r="N128" s="58"/>
      <c r="O128" s="5"/>
      <c r="P128" s="5"/>
      <c r="AH128" s="4">
        <v>0</v>
      </c>
    </row>
    <row r="129" spans="1:34" s="4" customFormat="1" ht="18.75" hidden="1" customHeight="1">
      <c r="A129" s="8" t="s">
        <v>60</v>
      </c>
      <c r="B129" s="8" t="s">
        <v>61</v>
      </c>
      <c r="C129" s="48"/>
      <c r="D129" s="87"/>
      <c r="E129" s="83"/>
      <c r="F129" s="85" t="str">
        <f>INDEX(PT_DIFFERENTIATION_VTAR,MATCH(A129,PT_DIFFERENTIATION_VTAR_ID,0))</f>
        <v>Тариф на горячую воду (горячее водоснабжение)</v>
      </c>
      <c r="G129" s="52" t="str">
        <f>INDEX(PT_DIFFERENTIATION_NTAR,MATCH(B129,PT_DIFFERENTIATION_NTAR_ID,0))</f>
        <v/>
      </c>
      <c r="H129" s="53"/>
      <c r="I129" s="54"/>
      <c r="J129" s="55"/>
      <c r="K129" s="60"/>
      <c r="L129" s="53" t="s">
        <v>24</v>
      </c>
      <c r="M129" s="94"/>
      <c r="N129" s="58"/>
      <c r="O129" s="5"/>
      <c r="P129" s="5"/>
      <c r="AH129" s="4">
        <v>0</v>
      </c>
    </row>
    <row r="130" spans="1:34" s="4" customFormat="1" ht="18.75" hidden="1" customHeight="1">
      <c r="A130" s="8"/>
      <c r="B130" s="8"/>
      <c r="C130" s="48" t="s">
        <v>27</v>
      </c>
      <c r="D130" s="87"/>
      <c r="E130" s="83"/>
      <c r="F130" s="85"/>
      <c r="G130" s="52"/>
      <c r="H130" s="59"/>
      <c r="I130" s="37" t="s">
        <v>26</v>
      </c>
      <c r="J130" s="38"/>
      <c r="K130" s="59"/>
      <c r="L130" s="39"/>
      <c r="M130" s="94"/>
      <c r="N130" s="58"/>
      <c r="O130" s="5"/>
      <c r="P130" s="5"/>
      <c r="AH130" s="4">
        <v>0</v>
      </c>
    </row>
    <row r="131" spans="1:34" s="4" customFormat="1" ht="0.75" hidden="1" customHeight="1">
      <c r="A131" s="8"/>
      <c r="B131" s="8"/>
      <c r="C131" s="48" t="s">
        <v>77</v>
      </c>
      <c r="D131" s="87"/>
      <c r="E131" s="83"/>
      <c r="F131" s="85"/>
      <c r="G131" s="86"/>
      <c r="H131" s="59"/>
      <c r="I131" s="37"/>
      <c r="J131" s="38"/>
      <c r="K131" s="59"/>
      <c r="L131" s="39"/>
      <c r="M131" s="94"/>
      <c r="N131" s="58"/>
      <c r="O131" s="5"/>
      <c r="P131" s="5"/>
      <c r="AH131" s="4">
        <v>0</v>
      </c>
    </row>
    <row r="132" spans="1:34" s="4" customFormat="1" ht="18.75" hidden="1" customHeight="1">
      <c r="A132" s="8" t="s">
        <v>62</v>
      </c>
      <c r="B132" s="8" t="s">
        <v>63</v>
      </c>
      <c r="C132" s="48"/>
      <c r="D132" s="87"/>
      <c r="E132" s="83"/>
      <c r="F132" s="85" t="str">
        <f>INDEX(PT_DIFFERENTIATION_VTAR,MATCH(A132,PT_DIFFERENTIATION_VTAR_ID,0))</f>
        <v>Тариф на транспортировку горячей воды</v>
      </c>
      <c r="G132" s="52" t="str">
        <f>INDEX(PT_DIFFERENTIATION_NTAR,MATCH(B132,PT_DIFFERENTIATION_NTAR_ID,0))</f>
        <v/>
      </c>
      <c r="H132" s="53"/>
      <c r="I132" s="54"/>
      <c r="J132" s="55"/>
      <c r="K132" s="60"/>
      <c r="L132" s="53" t="s">
        <v>24</v>
      </c>
      <c r="M132" s="94"/>
      <c r="N132" s="58"/>
      <c r="O132" s="5"/>
      <c r="P132" s="5"/>
      <c r="AH132" s="4">
        <v>0</v>
      </c>
    </row>
    <row r="133" spans="1:34" s="4" customFormat="1" ht="18.75" hidden="1" customHeight="1">
      <c r="A133" s="8"/>
      <c r="B133" s="8"/>
      <c r="C133" s="48" t="s">
        <v>27</v>
      </c>
      <c r="D133" s="87"/>
      <c r="E133" s="83"/>
      <c r="F133" s="85"/>
      <c r="G133" s="52"/>
      <c r="H133" s="59"/>
      <c r="I133" s="37" t="s">
        <v>26</v>
      </c>
      <c r="J133" s="38"/>
      <c r="K133" s="59"/>
      <c r="L133" s="39"/>
      <c r="M133" s="94"/>
      <c r="N133" s="58"/>
      <c r="O133" s="5"/>
      <c r="P133" s="5"/>
      <c r="AH133" s="4">
        <v>0</v>
      </c>
    </row>
    <row r="134" spans="1:34" s="4" customFormat="1" ht="0.75" hidden="1" customHeight="1">
      <c r="A134" s="8"/>
      <c r="B134" s="8"/>
      <c r="C134" s="48" t="s">
        <v>77</v>
      </c>
      <c r="D134" s="87"/>
      <c r="E134" s="83"/>
      <c r="F134" s="85"/>
      <c r="G134" s="86"/>
      <c r="H134" s="59"/>
      <c r="I134" s="37"/>
      <c r="J134" s="38"/>
      <c r="K134" s="59"/>
      <c r="L134" s="39"/>
      <c r="M134" s="94"/>
      <c r="N134" s="58"/>
      <c r="O134" s="5"/>
      <c r="P134" s="5"/>
      <c r="AH134" s="4">
        <v>0</v>
      </c>
    </row>
    <row r="135" spans="1:34" s="4" customFormat="1" ht="18.75" hidden="1" customHeight="1">
      <c r="A135" s="8" t="s">
        <v>64</v>
      </c>
      <c r="B135" s="8" t="s">
        <v>65</v>
      </c>
      <c r="C135" s="48"/>
      <c r="D135" s="87"/>
      <c r="E135" s="83"/>
      <c r="F135" s="85" t="str">
        <f>INDEX(PT_DIFFERENTIATION_VTAR,MATCH(A135,PT_DIFFERENTIATION_VTAR_ID,0))</f>
        <v>Тариф на подключение (технологическое присоединение) к централизованной системе горячего водоснабжения</v>
      </c>
      <c r="G135" s="52" t="str">
        <f>INDEX(PT_DIFFERENTIATION_NTAR,MATCH(B135,PT_DIFFERENTIATION_NTAR_ID,0))</f>
        <v/>
      </c>
      <c r="H135" s="53"/>
      <c r="I135" s="54"/>
      <c r="J135" s="55"/>
      <c r="K135" s="60"/>
      <c r="L135" s="53" t="s">
        <v>24</v>
      </c>
      <c r="M135" s="94"/>
      <c r="N135" s="58"/>
      <c r="O135" s="5"/>
      <c r="P135" s="5"/>
      <c r="AH135" s="4">
        <v>0</v>
      </c>
    </row>
    <row r="136" spans="1:34" s="4" customFormat="1" ht="18.75" hidden="1" customHeight="1">
      <c r="A136" s="8"/>
      <c r="B136" s="8"/>
      <c r="C136" s="48" t="s">
        <v>27</v>
      </c>
      <c r="D136" s="87"/>
      <c r="E136" s="83"/>
      <c r="F136" s="85"/>
      <c r="G136" s="52"/>
      <c r="H136" s="59"/>
      <c r="I136" s="37" t="s">
        <v>26</v>
      </c>
      <c r="J136" s="38"/>
      <c r="K136" s="59"/>
      <c r="L136" s="39"/>
      <c r="M136" s="94"/>
      <c r="N136" s="58"/>
      <c r="O136" s="5"/>
      <c r="P136" s="5"/>
      <c r="AH136" s="4">
        <v>0</v>
      </c>
    </row>
    <row r="137" spans="1:34" s="4" customFormat="1" ht="0.75" hidden="1" customHeight="1">
      <c r="A137" s="8"/>
      <c r="B137" s="8"/>
      <c r="C137" s="48" t="s">
        <v>77</v>
      </c>
      <c r="D137" s="87"/>
      <c r="E137" s="83"/>
      <c r="F137" s="85"/>
      <c r="G137" s="86"/>
      <c r="H137" s="59"/>
      <c r="I137" s="37"/>
      <c r="J137" s="38"/>
      <c r="K137" s="59"/>
      <c r="L137" s="39"/>
      <c r="M137" s="94"/>
      <c r="N137" s="58"/>
      <c r="O137" s="5"/>
      <c r="P137" s="5"/>
      <c r="AH137" s="4">
        <v>0</v>
      </c>
    </row>
    <row r="138" spans="1:34" s="4" customFormat="1" ht="18.75" customHeight="1">
      <c r="A138" s="8" t="s">
        <v>66</v>
      </c>
      <c r="B138" s="8" t="s">
        <v>67</v>
      </c>
      <c r="C138" s="48"/>
      <c r="D138" s="87"/>
      <c r="E138" s="83"/>
      <c r="F138" s="85" t="str">
        <f>INDEX(PT_DIFFERENTIATION_VTAR,MATCH(A138,PT_DIFFERENTIATION_VTAR_ID,0))</f>
        <v>Тариф на водоотведение</v>
      </c>
      <c r="G138" s="52" t="str">
        <f>INDEX(PT_DIFFERENTIATION_NTAR,MATCH(B138,PT_DIFFERENTIATION_NTAR_ID,0))</f>
        <v>Тариф на водоотведение</v>
      </c>
      <c r="H138" s="53"/>
      <c r="I138" s="54">
        <v>45658.652581018519</v>
      </c>
      <c r="J138" s="55">
        <v>46022.652696759258</v>
      </c>
      <c r="K138" s="60">
        <v>30882.25</v>
      </c>
      <c r="L138" s="53" t="s">
        <v>24</v>
      </c>
      <c r="M138" s="94"/>
      <c r="N138" s="58"/>
      <c r="O138" s="5"/>
      <c r="P138" s="5"/>
      <c r="AH138" s="4">
        <v>0</v>
      </c>
    </row>
    <row r="139" spans="1:34" s="4" customFormat="1" ht="56.25" customHeight="1">
      <c r="A139" s="8"/>
      <c r="B139" s="8"/>
      <c r="C139" s="48"/>
      <c r="D139" s="95"/>
      <c r="E139" s="96"/>
      <c r="F139" s="96"/>
      <c r="G139" s="96"/>
      <c r="H139" s="29" t="s">
        <v>1</v>
      </c>
      <c r="I139" s="54">
        <v>46023.655046296299</v>
      </c>
      <c r="J139" s="55">
        <v>46387.655115740738</v>
      </c>
      <c r="K139" s="60">
        <v>36071.51</v>
      </c>
      <c r="L139" s="53" t="s">
        <v>24</v>
      </c>
      <c r="M139" s="57"/>
      <c r="N139" s="58"/>
      <c r="O139" s="5"/>
      <c r="P139" s="5"/>
      <c r="AH139" s="4">
        <v>0</v>
      </c>
    </row>
    <row r="140" spans="1:34" s="4" customFormat="1" ht="56.25" customHeight="1">
      <c r="A140" s="8"/>
      <c r="B140" s="8"/>
      <c r="C140" s="48"/>
      <c r="D140" s="95"/>
      <c r="E140" s="96"/>
      <c r="F140" s="96"/>
      <c r="G140" s="96"/>
      <c r="H140" s="29" t="s">
        <v>1</v>
      </c>
      <c r="I140" s="54">
        <v>46388.655462962961</v>
      </c>
      <c r="J140" s="55">
        <v>46752.655555555553</v>
      </c>
      <c r="K140" s="60">
        <v>45540.28</v>
      </c>
      <c r="L140" s="53" t="s">
        <v>24</v>
      </c>
      <c r="M140" s="57"/>
      <c r="N140" s="58"/>
      <c r="O140" s="5"/>
      <c r="P140" s="5"/>
      <c r="AH140" s="4">
        <v>0</v>
      </c>
    </row>
    <row r="141" spans="1:34" s="4" customFormat="1" ht="56.25" customHeight="1">
      <c r="A141" s="8"/>
      <c r="B141" s="8"/>
      <c r="C141" s="48"/>
      <c r="D141" s="95"/>
      <c r="E141" s="96"/>
      <c r="F141" s="96"/>
      <c r="G141" s="96"/>
      <c r="H141" s="29" t="s">
        <v>1</v>
      </c>
      <c r="I141" s="54">
        <v>46753.655636574076</v>
      </c>
      <c r="J141" s="55">
        <v>47118.655729166669</v>
      </c>
      <c r="K141" s="60">
        <v>57346.54</v>
      </c>
      <c r="L141" s="53" t="s">
        <v>24</v>
      </c>
      <c r="M141" s="57"/>
      <c r="N141" s="58"/>
      <c r="O141" s="5"/>
      <c r="P141" s="5"/>
      <c r="AH141" s="4">
        <v>0</v>
      </c>
    </row>
    <row r="142" spans="1:34" s="4" customFormat="1" ht="56.25" customHeight="1">
      <c r="A142" s="8"/>
      <c r="B142" s="8"/>
      <c r="C142" s="48"/>
      <c r="D142" s="95"/>
      <c r="E142" s="96"/>
      <c r="F142" s="96"/>
      <c r="G142" s="96"/>
      <c r="H142" s="29" t="s">
        <v>1</v>
      </c>
      <c r="I142" s="54">
        <v>47119.655798611115</v>
      </c>
      <c r="J142" s="55">
        <v>43830.655949074076</v>
      </c>
      <c r="K142" s="60">
        <v>70610.81</v>
      </c>
      <c r="L142" s="53" t="s">
        <v>24</v>
      </c>
      <c r="M142" s="57"/>
      <c r="N142" s="58"/>
      <c r="O142" s="5"/>
      <c r="P142" s="5"/>
      <c r="AH142" s="4">
        <v>0</v>
      </c>
    </row>
    <row r="143" spans="1:34" s="4" customFormat="1" ht="18.75" customHeight="1">
      <c r="A143" s="8"/>
      <c r="B143" s="8"/>
      <c r="C143" s="48" t="s">
        <v>27</v>
      </c>
      <c r="D143" s="87"/>
      <c r="E143" s="83"/>
      <c r="F143" s="85"/>
      <c r="G143" s="52"/>
      <c r="H143" s="59"/>
      <c r="I143" s="37" t="s">
        <v>26</v>
      </c>
      <c r="J143" s="38"/>
      <c r="K143" s="59"/>
      <c r="L143" s="39"/>
      <c r="M143" s="94"/>
      <c r="N143" s="58"/>
      <c r="O143" s="5"/>
      <c r="P143" s="5"/>
      <c r="AH143" s="4">
        <v>0</v>
      </c>
    </row>
    <row r="144" spans="1:34" s="4" customFormat="1" ht="0.75" customHeight="1">
      <c r="A144" s="8"/>
      <c r="B144" s="8"/>
      <c r="C144" s="48" t="s">
        <v>77</v>
      </c>
      <c r="D144" s="87"/>
      <c r="E144" s="83"/>
      <c r="F144" s="85"/>
      <c r="G144" s="86"/>
      <c r="H144" s="59"/>
      <c r="I144" s="37"/>
      <c r="J144" s="38"/>
      <c r="K144" s="59"/>
      <c r="L144" s="39"/>
      <c r="M144" s="94"/>
      <c r="N144" s="58"/>
      <c r="O144" s="5"/>
      <c r="P144" s="5"/>
      <c r="AH144" s="4">
        <v>0</v>
      </c>
    </row>
    <row r="145" spans="1:34" s="4" customFormat="1" ht="18.75" hidden="1" customHeight="1">
      <c r="A145" s="8" t="s">
        <v>69</v>
      </c>
      <c r="B145" s="8" t="s">
        <v>70</v>
      </c>
      <c r="C145" s="48"/>
      <c r="D145" s="87"/>
      <c r="E145" s="83"/>
      <c r="F145" s="85" t="str">
        <f>INDEX(PT_DIFFERENTIATION_VTAR,MATCH(A145,PT_DIFFERENTIATION_VTAR_ID,0))</f>
        <v>Тариф на транспортировку сточных вод</v>
      </c>
      <c r="G145" s="52" t="str">
        <f>INDEX(PT_DIFFERENTIATION_NTAR,MATCH(B145,PT_DIFFERENTIATION_NTAR_ID,0))</f>
        <v/>
      </c>
      <c r="H145" s="53"/>
      <c r="I145" s="54"/>
      <c r="J145" s="55"/>
      <c r="K145" s="60"/>
      <c r="L145" s="53" t="s">
        <v>24</v>
      </c>
      <c r="M145" s="94"/>
      <c r="N145" s="58"/>
      <c r="O145" s="5"/>
      <c r="P145" s="5"/>
      <c r="AH145" s="4">
        <v>0</v>
      </c>
    </row>
    <row r="146" spans="1:34" s="4" customFormat="1" ht="18.75" hidden="1" customHeight="1">
      <c r="A146" s="8"/>
      <c r="B146" s="8"/>
      <c r="C146" s="48" t="s">
        <v>27</v>
      </c>
      <c r="D146" s="87"/>
      <c r="E146" s="83"/>
      <c r="F146" s="85"/>
      <c r="G146" s="52"/>
      <c r="H146" s="59"/>
      <c r="I146" s="37" t="s">
        <v>26</v>
      </c>
      <c r="J146" s="38"/>
      <c r="K146" s="59"/>
      <c r="L146" s="39"/>
      <c r="M146" s="94"/>
      <c r="N146" s="58"/>
      <c r="O146" s="5"/>
      <c r="P146" s="5"/>
      <c r="AH146" s="4">
        <v>0</v>
      </c>
    </row>
    <row r="147" spans="1:34" s="4" customFormat="1" ht="0.75" hidden="1" customHeight="1">
      <c r="A147" s="8"/>
      <c r="B147" s="8"/>
      <c r="C147" s="48" t="s">
        <v>77</v>
      </c>
      <c r="D147" s="87"/>
      <c r="E147" s="83"/>
      <c r="F147" s="85"/>
      <c r="G147" s="86"/>
      <c r="H147" s="59"/>
      <c r="I147" s="37"/>
      <c r="J147" s="38"/>
      <c r="K147" s="59"/>
      <c r="L147" s="39"/>
      <c r="M147" s="94"/>
      <c r="N147" s="58"/>
      <c r="O147" s="5"/>
      <c r="P147" s="5"/>
      <c r="AH147" s="4">
        <v>0</v>
      </c>
    </row>
    <row r="148" spans="1:34" s="4" customFormat="1" ht="18.75" customHeight="1">
      <c r="A148" s="8" t="s">
        <v>71</v>
      </c>
      <c r="B148" s="8" t="s">
        <v>72</v>
      </c>
      <c r="C148" s="48"/>
      <c r="D148" s="87"/>
      <c r="E148" s="83"/>
      <c r="F148" s="85" t="str">
        <f>INDEX(PT_DIFFERENTIATION_VTAR,MATCH(A148,PT_DIFFERENTIATION_VTAR_ID,0))</f>
        <v>Тариф на подключение (технологическое присоединение) к централизованной системе водоотведения</v>
      </c>
      <c r="G148" s="52" t="str">
        <f>INDEX(PT_DIFFERENTIATION_NTAR,MATCH(B148,PT_DIFFERENTIATION_NTAR_ID,0))</f>
        <v>Тариф на подключение (технологическое присоединение) к централизованной системе водоотведения</v>
      </c>
      <c r="H148" s="53"/>
      <c r="I148" s="54">
        <v>43297.656099537038</v>
      </c>
      <c r="J148" s="55">
        <v>46387.656226851854</v>
      </c>
      <c r="K148" s="60">
        <v>6315</v>
      </c>
      <c r="L148" s="53" t="s">
        <v>24</v>
      </c>
      <c r="M148" s="94"/>
      <c r="N148" s="58"/>
      <c r="O148" s="5"/>
      <c r="P148" s="5"/>
      <c r="AH148" s="4">
        <v>0</v>
      </c>
    </row>
    <row r="149" spans="1:34" s="4" customFormat="1" ht="18.75" customHeight="1">
      <c r="A149" s="8"/>
      <c r="B149" s="8"/>
      <c r="C149" s="48" t="s">
        <v>27</v>
      </c>
      <c r="D149" s="87"/>
      <c r="E149" s="83"/>
      <c r="F149" s="85"/>
      <c r="G149" s="52"/>
      <c r="H149" s="59"/>
      <c r="I149" s="37" t="s">
        <v>26</v>
      </c>
      <c r="J149" s="38"/>
      <c r="K149" s="59"/>
      <c r="L149" s="39"/>
      <c r="M149" s="94"/>
      <c r="N149" s="58"/>
      <c r="O149" s="5"/>
      <c r="P149" s="5"/>
      <c r="AH149" s="4">
        <v>0</v>
      </c>
    </row>
    <row r="150" spans="1:34" s="4" customFormat="1" ht="1.1499999999999999" customHeight="1">
      <c r="A150" s="8"/>
      <c r="B150" s="8"/>
      <c r="C150" s="48" t="s">
        <v>77</v>
      </c>
      <c r="D150" s="87"/>
      <c r="E150" s="83"/>
      <c r="F150" s="85"/>
      <c r="G150" s="86"/>
      <c r="H150" s="59"/>
      <c r="I150" s="37"/>
      <c r="J150" s="38"/>
      <c r="K150" s="59"/>
      <c r="L150" s="39"/>
      <c r="M150" s="94"/>
      <c r="N150" s="58"/>
      <c r="O150" s="5"/>
      <c r="P150" s="5"/>
      <c r="AH150" s="4">
        <v>1</v>
      </c>
    </row>
    <row r="151" spans="1:34" ht="19.899999999999999" customHeight="1">
      <c r="A151" s="8"/>
      <c r="B151" s="8"/>
      <c r="D151" s="14"/>
      <c r="E151" s="10" t="s">
        <v>17</v>
      </c>
      <c r="F151" s="80" t="str">
        <f>"Годовой объем "&amp;IF(TEMPLATE_SPHERE="HEAT","полезного отпуска тепловой энергии (теплоносителя)",IF(TEMPLATE_SPHERE="VOTV","принятых сточных вод","отпущенной "&amp;IF(TEMPLATE_SPHERE="COLDVSNA","потребителям воды","в сеть горячей воды")))</f>
        <v>Годовой объем принятых сточных вод</v>
      </c>
      <c r="G151" s="80"/>
      <c r="H151" s="80"/>
      <c r="I151" s="80"/>
      <c r="J151" s="80"/>
      <c r="K151" s="80"/>
      <c r="L151" s="80"/>
      <c r="M151" s="90"/>
      <c r="N151" s="58"/>
      <c r="AH151" s="4">
        <v>19</v>
      </c>
    </row>
    <row r="152" spans="1:34" s="4" customFormat="1" ht="60.75" hidden="1" customHeight="1">
      <c r="A152" s="8" t="s">
        <v>22</v>
      </c>
      <c r="B152" s="8" t="s">
        <v>23</v>
      </c>
      <c r="C152" s="48"/>
      <c r="D152" s="87"/>
      <c r="E152" s="83"/>
      <c r="F152" s="85" t="str">
        <f>INDEX(PT_DIFFERENTIATION_VTAR,MATCH(A152,PT_DIFFERENTIATION_VTAR_ID,0))</f>
        <v>Тарифы на тепловую энергию (мощность), производимую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мегаватт и более</v>
      </c>
      <c r="G152" s="52" t="str">
        <f>INDEX(PT_DIFFERENTIATION_NTAR,MATCH(B152,PT_DIFFERENTIATION_NTAR_ID,0))</f>
        <v/>
      </c>
      <c r="H152" s="53"/>
      <c r="I152" s="54"/>
      <c r="J152" s="55"/>
      <c r="K152" s="60"/>
      <c r="L152" s="53" t="s">
        <v>24</v>
      </c>
      <c r="M152" s="32" t="str">
        <f>"Значение в колонке «Вид тарифа» выбирается из перечня видов тарифов в сфере "&amp;TEMPLATE_SPHERE_RUS&amp;", предусмотренных законодательством в сфере "&amp;IF(TEMPLATE_SPHERE="HEAT","теплоснабжения","водоснабжения и водоотведения")&amp;".
Даты начала и окончания срока действия тарифов указываются в виде «ДД.ММ.ГГГГ».
Величина годового объема "&amp;IF(TEMPLATE_SPHERE="HEAT","полезного отпуска тепловой энергии (теплоносителя)","отпущенной потребителям воды")&amp;" указывается в колонке «Информация» в тыс. "&amp;IF(TEMPLATE_SPHERE="HEAT","Гкал","куб. м.")&amp;"
В случае дифференциации "&amp;IF(TEMPLATE_SPHERE="HEAT","полезного отпуска тепловой энергии (теплоносителя)","отпущенной потребителям воды")&amp;" по видам тарифов и (или) по срокам действия тарифов информация указывается в отдельных строках."</f>
        <v>Значение в колонке «Вид тарифа» выбирается из перечня видов тарифов в сфере водоотведения, предусмотренных законодательством в сфере водоснабжения и водоотведения.
Даты начала и окончания срока действия тарифов указываются в виде «ДД.ММ.ГГГГ».
Величина годового объема отпущенной потребителям воды указывается в колонке «Информация» в тыс. куб. м.
В случае дифференциации отпущенной потребителям воды по видам тарифов и (или) по срокам действия тарифов информация указывается в отдельных строках.</v>
      </c>
      <c r="N152" s="58"/>
      <c r="O152" s="5"/>
      <c r="P152" s="5"/>
      <c r="AH152" s="4">
        <v>0</v>
      </c>
    </row>
    <row r="153" spans="1:34" s="4" customFormat="1" ht="18.75" hidden="1" customHeight="1">
      <c r="A153" s="8"/>
      <c r="B153" s="8"/>
      <c r="C153" s="48" t="s">
        <v>27</v>
      </c>
      <c r="D153" s="87"/>
      <c r="E153" s="83"/>
      <c r="F153" s="85"/>
      <c r="G153" s="52"/>
      <c r="H153" s="59"/>
      <c r="I153" s="37" t="s">
        <v>26</v>
      </c>
      <c r="J153" s="38"/>
      <c r="K153" s="59"/>
      <c r="L153" s="39"/>
      <c r="M153" s="33"/>
      <c r="N153" s="58"/>
      <c r="O153" s="5"/>
      <c r="P153" s="5"/>
      <c r="AH153" s="4">
        <v>0</v>
      </c>
    </row>
    <row r="154" spans="1:34" s="4" customFormat="1" ht="0.75" hidden="1" customHeight="1">
      <c r="A154" s="8"/>
      <c r="B154" s="8"/>
      <c r="C154" s="48" t="s">
        <v>77</v>
      </c>
      <c r="D154" s="87"/>
      <c r="E154" s="83"/>
      <c r="F154" s="85"/>
      <c r="G154" s="86"/>
      <c r="H154" s="59"/>
      <c r="I154" s="37"/>
      <c r="J154" s="38"/>
      <c r="K154" s="59"/>
      <c r="L154" s="39"/>
      <c r="M154" s="33"/>
      <c r="N154" s="58"/>
      <c r="O154" s="5"/>
      <c r="P154" s="5"/>
      <c r="AH154" s="4">
        <v>0</v>
      </c>
    </row>
    <row r="155" spans="1:34" s="4" customFormat="1" ht="45" hidden="1" customHeight="1">
      <c r="A155" s="8" t="s">
        <v>34</v>
      </c>
      <c r="B155" s="8" t="s">
        <v>35</v>
      </c>
      <c r="C155" s="48"/>
      <c r="D155" s="87"/>
      <c r="E155" s="83"/>
      <c r="F155" s="85" t="str">
        <f>INDEX(PT_DIFFERENTIATION_VTAR,MATCH(A155,PT_DIFFERENTIATION_VTAR_ID,0))</f>
        <v/>
      </c>
      <c r="G155" s="52" t="str">
        <f>INDEX(PT_DIFFERENTIATION_NTAR,MATCH(B155,PT_DIFFERENTIATION_NTAR_ID,0))</f>
        <v/>
      </c>
      <c r="H155" s="53"/>
      <c r="I155" s="54"/>
      <c r="J155" s="55"/>
      <c r="K155" s="60"/>
      <c r="L155" s="53" t="s">
        <v>24</v>
      </c>
      <c r="M155" s="40"/>
      <c r="N155" s="58"/>
      <c r="O155" s="5"/>
      <c r="P155" s="5"/>
      <c r="AH155" s="4">
        <v>0</v>
      </c>
    </row>
    <row r="156" spans="1:34" s="4" customFormat="1" ht="18.75" hidden="1" customHeight="1">
      <c r="A156" s="8"/>
      <c r="B156" s="8"/>
      <c r="C156" s="48" t="s">
        <v>27</v>
      </c>
      <c r="D156" s="87"/>
      <c r="E156" s="83"/>
      <c r="F156" s="85"/>
      <c r="G156" s="52"/>
      <c r="H156" s="59"/>
      <c r="I156" s="37" t="s">
        <v>26</v>
      </c>
      <c r="J156" s="38"/>
      <c r="K156" s="59"/>
      <c r="L156" s="39"/>
      <c r="M156" s="93"/>
      <c r="N156" s="58"/>
      <c r="O156" s="5"/>
      <c r="P156" s="5"/>
      <c r="AH156" s="4">
        <v>0</v>
      </c>
    </row>
    <row r="157" spans="1:34" s="4" customFormat="1" ht="0.75" hidden="1" customHeight="1">
      <c r="A157" s="8"/>
      <c r="B157" s="8"/>
      <c r="C157" s="48" t="s">
        <v>77</v>
      </c>
      <c r="D157" s="87"/>
      <c r="E157" s="83"/>
      <c r="F157" s="85"/>
      <c r="G157" s="86"/>
      <c r="H157" s="59"/>
      <c r="I157" s="37"/>
      <c r="J157" s="38"/>
      <c r="K157" s="59"/>
      <c r="L157" s="39"/>
      <c r="M157" s="94"/>
      <c r="N157" s="58"/>
      <c r="O157" s="5"/>
      <c r="P157" s="5"/>
      <c r="AH157" s="4">
        <v>0</v>
      </c>
    </row>
    <row r="158" spans="1:34" s="4" customFormat="1" ht="45" hidden="1" customHeight="1">
      <c r="A158" s="8" t="s">
        <v>36</v>
      </c>
      <c r="B158" s="8" t="s">
        <v>37</v>
      </c>
      <c r="C158" s="48"/>
      <c r="D158" s="87"/>
      <c r="E158" s="83"/>
      <c r="F158" s="85" t="str">
        <f>INDEX(PT_DIFFERENTIATION_VTAR,MATCH(A158,PT_DIFFERENTIATION_VTAR_ID,0))</f>
        <v>Тарифы на теплоноситель, поставляемый теплоснабжающими организациями потребителям, другим теплоснабжающим организациям</v>
      </c>
      <c r="G158" s="52" t="str">
        <f>INDEX(PT_DIFFERENTIATION_NTAR,MATCH(B158,PT_DIFFERENTIATION_NTAR_ID,0))</f>
        <v/>
      </c>
      <c r="H158" s="53"/>
      <c r="I158" s="54"/>
      <c r="J158" s="55"/>
      <c r="K158" s="60"/>
      <c r="L158" s="53" t="s">
        <v>24</v>
      </c>
      <c r="M158" s="94"/>
      <c r="N158" s="58"/>
      <c r="O158" s="5"/>
      <c r="P158" s="5"/>
      <c r="AH158" s="4">
        <v>0</v>
      </c>
    </row>
    <row r="159" spans="1:34" s="4" customFormat="1" ht="18.75" hidden="1" customHeight="1">
      <c r="A159" s="8"/>
      <c r="B159" s="8"/>
      <c r="C159" s="48" t="s">
        <v>27</v>
      </c>
      <c r="D159" s="87"/>
      <c r="E159" s="83"/>
      <c r="F159" s="85"/>
      <c r="G159" s="52"/>
      <c r="H159" s="59"/>
      <c r="I159" s="37" t="s">
        <v>26</v>
      </c>
      <c r="J159" s="38"/>
      <c r="K159" s="59"/>
      <c r="L159" s="39"/>
      <c r="M159" s="94"/>
      <c r="N159" s="58"/>
      <c r="O159" s="5"/>
      <c r="P159" s="5"/>
      <c r="AH159" s="4">
        <v>0</v>
      </c>
    </row>
    <row r="160" spans="1:34" s="4" customFormat="1" ht="0.75" hidden="1" customHeight="1">
      <c r="A160" s="8"/>
      <c r="B160" s="8"/>
      <c r="C160" s="48" t="s">
        <v>77</v>
      </c>
      <c r="D160" s="87"/>
      <c r="E160" s="83"/>
      <c r="F160" s="85"/>
      <c r="G160" s="86"/>
      <c r="H160" s="59"/>
      <c r="I160" s="37"/>
      <c r="J160" s="38"/>
      <c r="K160" s="59"/>
      <c r="L160" s="39"/>
      <c r="M160" s="94"/>
      <c r="N160" s="58"/>
      <c r="O160" s="5"/>
      <c r="P160" s="5"/>
      <c r="AH160" s="4">
        <v>0</v>
      </c>
    </row>
    <row r="161" spans="1:34" s="4" customFormat="1" ht="45" hidden="1" customHeight="1">
      <c r="A161" s="8" t="s">
        <v>38</v>
      </c>
      <c r="B161" s="8" t="s">
        <v>39</v>
      </c>
      <c r="C161" s="48"/>
      <c r="D161" s="87"/>
      <c r="E161" s="83"/>
      <c r="F161" s="85" t="str">
        <f>INDEX(PT_DIFFERENTIATION_VTAR,MATCH(A161,PT_DIFFERENTIATION_VTAR_ID,0))</f>
        <v>Тарифы на горячую воду, поставляемую теплоснабжающими организациями потребителям, другим теплоснабжающим организациям с использованием открытых систем теплоснабжения (горячего водоснабжения)</v>
      </c>
      <c r="G161" s="52" t="str">
        <f>INDEX(PT_DIFFERENTIATION_NTAR,MATCH(B161,PT_DIFFERENTIATION_NTAR_ID,0))</f>
        <v/>
      </c>
      <c r="H161" s="53"/>
      <c r="I161" s="54"/>
      <c r="J161" s="55"/>
      <c r="K161" s="60"/>
      <c r="L161" s="53" t="s">
        <v>24</v>
      </c>
      <c r="M161" s="94"/>
      <c r="N161" s="58"/>
      <c r="O161" s="5"/>
      <c r="P161" s="5"/>
      <c r="AH161" s="4">
        <v>0</v>
      </c>
    </row>
    <row r="162" spans="1:34" s="4" customFormat="1" ht="18.75" hidden="1" customHeight="1">
      <c r="A162" s="8"/>
      <c r="B162" s="8"/>
      <c r="C162" s="48" t="s">
        <v>27</v>
      </c>
      <c r="D162" s="87"/>
      <c r="E162" s="83"/>
      <c r="F162" s="85"/>
      <c r="G162" s="52"/>
      <c r="H162" s="59"/>
      <c r="I162" s="37" t="s">
        <v>26</v>
      </c>
      <c r="J162" s="38"/>
      <c r="K162" s="59"/>
      <c r="L162" s="39"/>
      <c r="M162" s="94"/>
      <c r="N162" s="58"/>
      <c r="O162" s="5"/>
      <c r="P162" s="5"/>
      <c r="AH162" s="4">
        <v>0</v>
      </c>
    </row>
    <row r="163" spans="1:34" s="4" customFormat="1" ht="0.75" hidden="1" customHeight="1">
      <c r="A163" s="8"/>
      <c r="B163" s="8"/>
      <c r="C163" s="48" t="s">
        <v>77</v>
      </c>
      <c r="D163" s="87"/>
      <c r="E163" s="83"/>
      <c r="F163" s="85"/>
      <c r="G163" s="86"/>
      <c r="H163" s="59"/>
      <c r="I163" s="37"/>
      <c r="J163" s="38"/>
      <c r="K163" s="59"/>
      <c r="L163" s="39"/>
      <c r="M163" s="94"/>
      <c r="N163" s="58"/>
      <c r="O163" s="5"/>
      <c r="P163" s="5"/>
      <c r="AH163" s="4">
        <v>0</v>
      </c>
    </row>
    <row r="164" spans="1:34" s="4" customFormat="1" ht="18.75" hidden="1" customHeight="1">
      <c r="A164" s="8" t="s">
        <v>40</v>
      </c>
      <c r="B164" s="8" t="s">
        <v>41</v>
      </c>
      <c r="C164" s="48"/>
      <c r="D164" s="87"/>
      <c r="E164" s="83"/>
      <c r="F164" s="85" t="str">
        <f>INDEX(PT_DIFFERENTIATION_VTAR,MATCH(A164,PT_DIFFERENTIATION_VTAR_ID,0))</f>
        <v>Тарифы на услуги по передаче тепловой энергии</v>
      </c>
      <c r="G164" s="52" t="str">
        <f>INDEX(PT_DIFFERENTIATION_NTAR,MATCH(B164,PT_DIFFERENTIATION_NTAR_ID,0))</f>
        <v/>
      </c>
      <c r="H164" s="53"/>
      <c r="I164" s="54"/>
      <c r="J164" s="55"/>
      <c r="K164" s="60"/>
      <c r="L164" s="53" t="s">
        <v>24</v>
      </c>
      <c r="M164" s="94"/>
      <c r="N164" s="58"/>
      <c r="O164" s="5"/>
      <c r="P164" s="5"/>
      <c r="AH164" s="4">
        <v>0</v>
      </c>
    </row>
    <row r="165" spans="1:34" s="4" customFormat="1" ht="18.75" hidden="1" customHeight="1">
      <c r="A165" s="8"/>
      <c r="B165" s="8"/>
      <c r="C165" s="48" t="s">
        <v>27</v>
      </c>
      <c r="D165" s="87"/>
      <c r="E165" s="83"/>
      <c r="F165" s="85"/>
      <c r="G165" s="52"/>
      <c r="H165" s="59"/>
      <c r="I165" s="37" t="s">
        <v>26</v>
      </c>
      <c r="J165" s="38"/>
      <c r="K165" s="59"/>
      <c r="L165" s="39"/>
      <c r="M165" s="94"/>
      <c r="N165" s="58"/>
      <c r="O165" s="5"/>
      <c r="P165" s="5"/>
      <c r="AH165" s="4">
        <v>0</v>
      </c>
    </row>
    <row r="166" spans="1:34" s="4" customFormat="1" ht="0.75" hidden="1" customHeight="1">
      <c r="A166" s="8"/>
      <c r="B166" s="8"/>
      <c r="C166" s="48" t="s">
        <v>77</v>
      </c>
      <c r="D166" s="87"/>
      <c r="E166" s="83"/>
      <c r="F166" s="85"/>
      <c r="G166" s="86"/>
      <c r="H166" s="59"/>
      <c r="I166" s="37"/>
      <c r="J166" s="38"/>
      <c r="K166" s="59"/>
      <c r="L166" s="39"/>
      <c r="M166" s="94"/>
      <c r="N166" s="58"/>
      <c r="O166" s="5"/>
      <c r="P166" s="5"/>
      <c r="AH166" s="4">
        <v>0</v>
      </c>
    </row>
    <row r="167" spans="1:34" s="4" customFormat="1" ht="18.75" hidden="1" customHeight="1">
      <c r="A167" s="8" t="s">
        <v>42</v>
      </c>
      <c r="B167" s="8" t="s">
        <v>43</v>
      </c>
      <c r="C167" s="48"/>
      <c r="D167" s="87"/>
      <c r="E167" s="83"/>
      <c r="F167" s="85" t="str">
        <f>INDEX(PT_DIFFERENTIATION_VTAR,MATCH(A167,PT_DIFFERENTIATION_VTAR_ID,0))</f>
        <v>Тарифы на услуги по передаче теплоносителя</v>
      </c>
      <c r="G167" s="52" t="str">
        <f>INDEX(PT_DIFFERENTIATION_NTAR,MATCH(B167,PT_DIFFERENTIATION_NTAR_ID,0))</f>
        <v/>
      </c>
      <c r="H167" s="53"/>
      <c r="I167" s="54"/>
      <c r="J167" s="55"/>
      <c r="K167" s="60"/>
      <c r="L167" s="53" t="s">
        <v>24</v>
      </c>
      <c r="M167" s="94"/>
      <c r="N167" s="58"/>
      <c r="O167" s="5"/>
      <c r="P167" s="5"/>
      <c r="AH167" s="4">
        <v>0</v>
      </c>
    </row>
    <row r="168" spans="1:34" s="4" customFormat="1" ht="18.75" hidden="1" customHeight="1">
      <c r="A168" s="8"/>
      <c r="B168" s="8"/>
      <c r="C168" s="48" t="s">
        <v>27</v>
      </c>
      <c r="D168" s="87"/>
      <c r="E168" s="83"/>
      <c r="F168" s="85"/>
      <c r="G168" s="52"/>
      <c r="H168" s="59"/>
      <c r="I168" s="37" t="s">
        <v>26</v>
      </c>
      <c r="J168" s="38"/>
      <c r="K168" s="59"/>
      <c r="L168" s="39"/>
      <c r="M168" s="94"/>
      <c r="N168" s="58"/>
      <c r="O168" s="5"/>
      <c r="P168" s="5"/>
      <c r="AH168" s="4">
        <v>0</v>
      </c>
    </row>
    <row r="169" spans="1:34" s="4" customFormat="1" ht="0.75" hidden="1" customHeight="1">
      <c r="A169" s="8"/>
      <c r="B169" s="8"/>
      <c r="C169" s="48" t="s">
        <v>77</v>
      </c>
      <c r="D169" s="87"/>
      <c r="E169" s="83"/>
      <c r="F169" s="85"/>
      <c r="G169" s="86"/>
      <c r="H169" s="59"/>
      <c r="I169" s="37"/>
      <c r="J169" s="38"/>
      <c r="K169" s="59"/>
      <c r="L169" s="39"/>
      <c r="M169" s="94"/>
      <c r="N169" s="58"/>
      <c r="O169" s="5"/>
      <c r="P169" s="5"/>
      <c r="AH169" s="4">
        <v>0</v>
      </c>
    </row>
    <row r="170" spans="1:34" s="4" customFormat="1" ht="18.75" hidden="1" customHeight="1">
      <c r="A170" s="8" t="s">
        <v>44</v>
      </c>
      <c r="B170" s="8" t="s">
        <v>45</v>
      </c>
      <c r="C170" s="48"/>
      <c r="D170" s="87"/>
      <c r="E170" s="83"/>
      <c r="F170" s="85" t="str">
        <f>INDEX(PT_DIFFERENTIATION_VTAR,MATCH(A170,PT_DIFFERENTIATION_VTAR_ID,0))</f>
        <v>Плата за услуги по поддержанию резервной тепловой мощности при отсутствии потребления тепловой энергии</v>
      </c>
      <c r="G170" s="52" t="str">
        <f>INDEX(PT_DIFFERENTIATION_NTAR,MATCH(B170,PT_DIFFERENTIATION_NTAR_ID,0))</f>
        <v/>
      </c>
      <c r="H170" s="53"/>
      <c r="I170" s="54"/>
      <c r="J170" s="55"/>
      <c r="K170" s="60"/>
      <c r="L170" s="53" t="s">
        <v>24</v>
      </c>
      <c r="M170" s="94"/>
      <c r="N170" s="58"/>
      <c r="O170" s="5"/>
      <c r="P170" s="5"/>
      <c r="AH170" s="4">
        <v>0</v>
      </c>
    </row>
    <row r="171" spans="1:34" s="4" customFormat="1" ht="18.75" hidden="1" customHeight="1">
      <c r="A171" s="8"/>
      <c r="B171" s="8"/>
      <c r="C171" s="48" t="s">
        <v>27</v>
      </c>
      <c r="D171" s="87"/>
      <c r="E171" s="83"/>
      <c r="F171" s="85"/>
      <c r="G171" s="52"/>
      <c r="H171" s="59"/>
      <c r="I171" s="37" t="s">
        <v>26</v>
      </c>
      <c r="J171" s="38"/>
      <c r="K171" s="59"/>
      <c r="L171" s="39"/>
      <c r="M171" s="94"/>
      <c r="N171" s="58"/>
      <c r="O171" s="5"/>
      <c r="P171" s="5"/>
      <c r="AH171" s="4">
        <v>0</v>
      </c>
    </row>
    <row r="172" spans="1:34" s="4" customFormat="1" ht="0.75" hidden="1" customHeight="1">
      <c r="A172" s="8"/>
      <c r="B172" s="8"/>
      <c r="C172" s="48" t="s">
        <v>77</v>
      </c>
      <c r="D172" s="87"/>
      <c r="E172" s="83"/>
      <c r="F172" s="85"/>
      <c r="G172" s="86"/>
      <c r="H172" s="59"/>
      <c r="I172" s="37"/>
      <c r="J172" s="38"/>
      <c r="K172" s="59"/>
      <c r="L172" s="39"/>
      <c r="M172" s="94"/>
      <c r="N172" s="58"/>
      <c r="O172" s="5"/>
      <c r="P172" s="5"/>
      <c r="AH172" s="4">
        <v>0</v>
      </c>
    </row>
    <row r="173" spans="1:34" s="4" customFormat="1" ht="18.75" hidden="1" customHeight="1">
      <c r="A173" s="8" t="s">
        <v>46</v>
      </c>
      <c r="B173" s="8" t="s">
        <v>47</v>
      </c>
      <c r="C173" s="48"/>
      <c r="D173" s="87"/>
      <c r="E173" s="83"/>
      <c r="F173" s="85" t="str">
        <f>INDEX(PT_DIFFERENTIATION_VTAR,MATCH(A173,PT_DIFFERENTIATION_VTAR_ID,0))</f>
        <v>Плата за подключение (технологическое присоединение) к системе теплоснабжения</v>
      </c>
      <c r="G173" s="52" t="str">
        <f>INDEX(PT_DIFFERENTIATION_NTAR,MATCH(B173,PT_DIFFERENTIATION_NTAR_ID,0))</f>
        <v/>
      </c>
      <c r="H173" s="53"/>
      <c r="I173" s="54"/>
      <c r="J173" s="55"/>
      <c r="K173" s="60"/>
      <c r="L173" s="53" t="s">
        <v>24</v>
      </c>
      <c r="M173" s="94"/>
      <c r="N173" s="58"/>
      <c r="O173" s="5"/>
      <c r="P173" s="5"/>
      <c r="AH173" s="4">
        <v>0</v>
      </c>
    </row>
    <row r="174" spans="1:34" s="4" customFormat="1" ht="18.75" hidden="1" customHeight="1">
      <c r="A174" s="8"/>
      <c r="B174" s="8"/>
      <c r="C174" s="48" t="s">
        <v>27</v>
      </c>
      <c r="D174" s="87"/>
      <c r="E174" s="83"/>
      <c r="F174" s="85"/>
      <c r="G174" s="52"/>
      <c r="H174" s="59"/>
      <c r="I174" s="37" t="s">
        <v>26</v>
      </c>
      <c r="J174" s="38"/>
      <c r="K174" s="59"/>
      <c r="L174" s="39"/>
      <c r="M174" s="94"/>
      <c r="N174" s="58"/>
      <c r="O174" s="5"/>
      <c r="P174" s="5"/>
      <c r="AH174" s="4">
        <v>0</v>
      </c>
    </row>
    <row r="175" spans="1:34" s="4" customFormat="1" ht="0.75" hidden="1" customHeight="1">
      <c r="A175" s="8"/>
      <c r="B175" s="8"/>
      <c r="C175" s="48" t="s">
        <v>77</v>
      </c>
      <c r="D175" s="87"/>
      <c r="E175" s="83"/>
      <c r="F175" s="85"/>
      <c r="G175" s="86"/>
      <c r="H175" s="59"/>
      <c r="I175" s="37"/>
      <c r="J175" s="38"/>
      <c r="K175" s="59"/>
      <c r="L175" s="39"/>
      <c r="M175" s="94"/>
      <c r="N175" s="58"/>
      <c r="O175" s="5"/>
      <c r="P175" s="5"/>
      <c r="AH175" s="4">
        <v>0</v>
      </c>
    </row>
    <row r="176" spans="1:34" s="4" customFormat="1" ht="18.75" hidden="1" customHeight="1">
      <c r="A176" s="8" t="s">
        <v>48</v>
      </c>
      <c r="B176" s="8" t="s">
        <v>49</v>
      </c>
      <c r="C176" s="48"/>
      <c r="D176" s="87"/>
      <c r="E176" s="83"/>
      <c r="F176" s="85" t="str">
        <f>INDEX(PT_DIFFERENTIATION_VTAR,MATCH(A176,PT_DIFFERENTIATION_VTAR_ID,0))</f>
        <v>Плата за подключение (технологическое присоединение) к системе теплоснабжения (индивидуальная)</v>
      </c>
      <c r="G176" s="52" t="str">
        <f>INDEX(PT_DIFFERENTIATION_NTAR,MATCH(B176,PT_DIFFERENTIATION_NTAR_ID,0))</f>
        <v/>
      </c>
      <c r="H176" s="53"/>
      <c r="I176" s="54"/>
      <c r="J176" s="55"/>
      <c r="K176" s="60"/>
      <c r="L176" s="53" t="s">
        <v>24</v>
      </c>
      <c r="M176" s="94"/>
      <c r="N176" s="58"/>
      <c r="O176" s="5"/>
      <c r="P176" s="5"/>
      <c r="AH176" s="4">
        <v>0</v>
      </c>
    </row>
    <row r="177" spans="1:34" s="4" customFormat="1" ht="18.75" hidden="1" customHeight="1">
      <c r="A177" s="8"/>
      <c r="B177" s="8"/>
      <c r="C177" s="48" t="s">
        <v>27</v>
      </c>
      <c r="D177" s="87"/>
      <c r="E177" s="83"/>
      <c r="F177" s="85"/>
      <c r="G177" s="52"/>
      <c r="H177" s="59"/>
      <c r="I177" s="37" t="s">
        <v>26</v>
      </c>
      <c r="J177" s="38"/>
      <c r="K177" s="59"/>
      <c r="L177" s="39"/>
      <c r="M177" s="94"/>
      <c r="N177" s="58"/>
      <c r="O177" s="5"/>
      <c r="P177" s="5"/>
      <c r="AH177" s="4">
        <v>0</v>
      </c>
    </row>
    <row r="178" spans="1:34" s="4" customFormat="1" ht="0.75" hidden="1" customHeight="1">
      <c r="A178" s="8"/>
      <c r="B178" s="8"/>
      <c r="C178" s="48" t="s">
        <v>77</v>
      </c>
      <c r="D178" s="87"/>
      <c r="E178" s="83"/>
      <c r="F178" s="85"/>
      <c r="G178" s="86"/>
      <c r="H178" s="59"/>
      <c r="I178" s="37"/>
      <c r="J178" s="38"/>
      <c r="K178" s="59"/>
      <c r="L178" s="39"/>
      <c r="M178" s="94"/>
      <c r="N178" s="58"/>
      <c r="O178" s="5"/>
      <c r="P178" s="5"/>
      <c r="AH178" s="4">
        <v>0</v>
      </c>
    </row>
    <row r="179" spans="1:34" s="4" customFormat="1" ht="18.75" hidden="1" customHeight="1">
      <c r="A179" s="8" t="s">
        <v>50</v>
      </c>
      <c r="B179" s="8" t="s">
        <v>51</v>
      </c>
      <c r="C179" s="48"/>
      <c r="D179" s="87"/>
      <c r="E179" s="83"/>
      <c r="F179" s="85" t="str">
        <f>INDEX(PT_DIFFERENTIATION_VTAR,MATCH(A179,PT_DIFFERENTIATION_VTAR_ID,0))</f>
        <v>Тариф на питьевую воду (питьевое водоснабжение)</v>
      </c>
      <c r="G179" s="52" t="str">
        <f>INDEX(PT_DIFFERENTIATION_NTAR,MATCH(B179,PT_DIFFERENTIATION_NTAR_ID,0))</f>
        <v/>
      </c>
      <c r="H179" s="53"/>
      <c r="I179" s="54"/>
      <c r="J179" s="55"/>
      <c r="K179" s="60"/>
      <c r="L179" s="53" t="s">
        <v>24</v>
      </c>
      <c r="M179" s="94"/>
      <c r="N179" s="58"/>
      <c r="O179" s="5"/>
      <c r="P179" s="5"/>
      <c r="AH179" s="4">
        <v>0</v>
      </c>
    </row>
    <row r="180" spans="1:34" s="4" customFormat="1" ht="18.75" hidden="1" customHeight="1">
      <c r="A180" s="8"/>
      <c r="B180" s="8"/>
      <c r="C180" s="48" t="s">
        <v>27</v>
      </c>
      <c r="D180" s="87"/>
      <c r="E180" s="83"/>
      <c r="F180" s="85"/>
      <c r="G180" s="52"/>
      <c r="H180" s="59"/>
      <c r="I180" s="37" t="s">
        <v>26</v>
      </c>
      <c r="J180" s="38"/>
      <c r="K180" s="59"/>
      <c r="L180" s="39"/>
      <c r="M180" s="94"/>
      <c r="N180" s="58"/>
      <c r="O180" s="5"/>
      <c r="P180" s="5"/>
      <c r="AH180" s="4">
        <v>0</v>
      </c>
    </row>
    <row r="181" spans="1:34" s="4" customFormat="1" ht="0.75" hidden="1" customHeight="1">
      <c r="A181" s="8"/>
      <c r="B181" s="8"/>
      <c r="C181" s="48" t="s">
        <v>77</v>
      </c>
      <c r="D181" s="87"/>
      <c r="E181" s="83"/>
      <c r="F181" s="85"/>
      <c r="G181" s="86"/>
      <c r="H181" s="59"/>
      <c r="I181" s="37"/>
      <c r="J181" s="38"/>
      <c r="K181" s="59"/>
      <c r="L181" s="39"/>
      <c r="M181" s="94"/>
      <c r="N181" s="58"/>
      <c r="O181" s="5"/>
      <c r="P181" s="5"/>
      <c r="AH181" s="4">
        <v>0</v>
      </c>
    </row>
    <row r="182" spans="1:34" s="4" customFormat="1" ht="18.75" hidden="1" customHeight="1">
      <c r="A182" s="8" t="s">
        <v>52</v>
      </c>
      <c r="B182" s="8" t="s">
        <v>53</v>
      </c>
      <c r="C182" s="48"/>
      <c r="D182" s="87"/>
      <c r="E182" s="83"/>
      <c r="F182" s="85" t="str">
        <f>INDEX(PT_DIFFERENTIATION_VTAR,MATCH(A182,PT_DIFFERENTIATION_VTAR_ID,0))</f>
        <v>Тариф на техническую воду</v>
      </c>
      <c r="G182" s="52" t="str">
        <f>INDEX(PT_DIFFERENTIATION_NTAR,MATCH(B182,PT_DIFFERENTIATION_NTAR_ID,0))</f>
        <v/>
      </c>
      <c r="H182" s="53"/>
      <c r="I182" s="54"/>
      <c r="J182" s="55"/>
      <c r="K182" s="60"/>
      <c r="L182" s="53" t="s">
        <v>24</v>
      </c>
      <c r="M182" s="94"/>
      <c r="N182" s="58"/>
      <c r="O182" s="5"/>
      <c r="P182" s="5"/>
      <c r="AH182" s="4">
        <v>0</v>
      </c>
    </row>
    <row r="183" spans="1:34" s="4" customFormat="1" ht="18.75" hidden="1" customHeight="1">
      <c r="A183" s="8"/>
      <c r="B183" s="8"/>
      <c r="C183" s="48" t="s">
        <v>27</v>
      </c>
      <c r="D183" s="87"/>
      <c r="E183" s="83"/>
      <c r="F183" s="85"/>
      <c r="G183" s="52"/>
      <c r="H183" s="59"/>
      <c r="I183" s="37" t="s">
        <v>26</v>
      </c>
      <c r="J183" s="38"/>
      <c r="K183" s="59"/>
      <c r="L183" s="39"/>
      <c r="M183" s="94"/>
      <c r="N183" s="58"/>
      <c r="O183" s="5"/>
      <c r="P183" s="5"/>
      <c r="AH183" s="4">
        <v>0</v>
      </c>
    </row>
    <row r="184" spans="1:34" s="4" customFormat="1" ht="0.75" hidden="1" customHeight="1">
      <c r="A184" s="8"/>
      <c r="B184" s="8"/>
      <c r="C184" s="48" t="s">
        <v>77</v>
      </c>
      <c r="D184" s="87"/>
      <c r="E184" s="83"/>
      <c r="F184" s="85"/>
      <c r="G184" s="86"/>
      <c r="H184" s="59"/>
      <c r="I184" s="37"/>
      <c r="J184" s="38"/>
      <c r="K184" s="59"/>
      <c r="L184" s="39"/>
      <c r="M184" s="94"/>
      <c r="N184" s="58"/>
      <c r="O184" s="5"/>
      <c r="P184" s="5"/>
      <c r="AH184" s="4">
        <v>0</v>
      </c>
    </row>
    <row r="185" spans="1:34" s="4" customFormat="1" ht="18.75" hidden="1" customHeight="1">
      <c r="A185" s="8" t="s">
        <v>54</v>
      </c>
      <c r="B185" s="8" t="s">
        <v>55</v>
      </c>
      <c r="C185" s="48"/>
      <c r="D185" s="87"/>
      <c r="E185" s="83"/>
      <c r="F185" s="85" t="str">
        <f>INDEX(PT_DIFFERENTIATION_VTAR,MATCH(A185,PT_DIFFERENTIATION_VTAR_ID,0))</f>
        <v>Тариф на транспортировку воды</v>
      </c>
      <c r="G185" s="52" t="str">
        <f>INDEX(PT_DIFFERENTIATION_NTAR,MATCH(B185,PT_DIFFERENTIATION_NTAR_ID,0))</f>
        <v/>
      </c>
      <c r="H185" s="53"/>
      <c r="I185" s="54"/>
      <c r="J185" s="55"/>
      <c r="K185" s="60"/>
      <c r="L185" s="53" t="s">
        <v>24</v>
      </c>
      <c r="M185" s="94"/>
      <c r="N185" s="58"/>
      <c r="O185" s="5"/>
      <c r="P185" s="5"/>
      <c r="AH185" s="4">
        <v>0</v>
      </c>
    </row>
    <row r="186" spans="1:34" s="4" customFormat="1" ht="18.75" hidden="1" customHeight="1">
      <c r="A186" s="8"/>
      <c r="B186" s="8"/>
      <c r="C186" s="48" t="s">
        <v>27</v>
      </c>
      <c r="D186" s="87"/>
      <c r="E186" s="83"/>
      <c r="F186" s="85"/>
      <c r="G186" s="52"/>
      <c r="H186" s="59"/>
      <c r="I186" s="37" t="s">
        <v>26</v>
      </c>
      <c r="J186" s="38"/>
      <c r="K186" s="59"/>
      <c r="L186" s="39"/>
      <c r="M186" s="94"/>
      <c r="N186" s="58"/>
      <c r="O186" s="5"/>
      <c r="P186" s="5"/>
      <c r="AH186" s="4">
        <v>0</v>
      </c>
    </row>
    <row r="187" spans="1:34" s="4" customFormat="1" ht="0.75" hidden="1" customHeight="1">
      <c r="A187" s="8"/>
      <c r="B187" s="8"/>
      <c r="C187" s="48" t="s">
        <v>77</v>
      </c>
      <c r="D187" s="87"/>
      <c r="E187" s="83"/>
      <c r="F187" s="85"/>
      <c r="G187" s="86"/>
      <c r="H187" s="59"/>
      <c r="I187" s="37"/>
      <c r="J187" s="38"/>
      <c r="K187" s="59"/>
      <c r="L187" s="39"/>
      <c r="M187" s="94"/>
      <c r="N187" s="58"/>
      <c r="O187" s="5"/>
      <c r="P187" s="5"/>
      <c r="AH187" s="4">
        <v>0</v>
      </c>
    </row>
    <row r="188" spans="1:34" s="4" customFormat="1" ht="18.75" hidden="1" customHeight="1">
      <c r="A188" s="8" t="s">
        <v>56</v>
      </c>
      <c r="B188" s="8" t="s">
        <v>57</v>
      </c>
      <c r="C188" s="48"/>
      <c r="D188" s="87"/>
      <c r="E188" s="83"/>
      <c r="F188" s="85" t="str">
        <f>INDEX(PT_DIFFERENTIATION_VTAR,MATCH(A188,PT_DIFFERENTIATION_VTAR_ID,0))</f>
        <v>Тариф на подвоз воды</v>
      </c>
      <c r="G188" s="52" t="str">
        <f>INDEX(PT_DIFFERENTIATION_NTAR,MATCH(B188,PT_DIFFERENTIATION_NTAR_ID,0))</f>
        <v/>
      </c>
      <c r="H188" s="53"/>
      <c r="I188" s="54"/>
      <c r="J188" s="55"/>
      <c r="K188" s="60"/>
      <c r="L188" s="53" t="s">
        <v>24</v>
      </c>
      <c r="M188" s="94"/>
      <c r="N188" s="58"/>
      <c r="O188" s="5"/>
      <c r="P188" s="5"/>
      <c r="AH188" s="4">
        <v>0</v>
      </c>
    </row>
    <row r="189" spans="1:34" s="4" customFormat="1" ht="18.75" hidden="1" customHeight="1">
      <c r="A189" s="8"/>
      <c r="B189" s="8"/>
      <c r="C189" s="48" t="s">
        <v>27</v>
      </c>
      <c r="D189" s="87"/>
      <c r="E189" s="83"/>
      <c r="F189" s="85"/>
      <c r="G189" s="52"/>
      <c r="H189" s="59"/>
      <c r="I189" s="37" t="s">
        <v>26</v>
      </c>
      <c r="J189" s="38"/>
      <c r="K189" s="59"/>
      <c r="L189" s="39"/>
      <c r="M189" s="94"/>
      <c r="N189" s="58"/>
      <c r="O189" s="5"/>
      <c r="P189" s="5"/>
      <c r="AH189" s="4">
        <v>0</v>
      </c>
    </row>
    <row r="190" spans="1:34" s="4" customFormat="1" ht="0.75" hidden="1" customHeight="1">
      <c r="A190" s="8"/>
      <c r="B190" s="8"/>
      <c r="C190" s="48" t="s">
        <v>77</v>
      </c>
      <c r="D190" s="87"/>
      <c r="E190" s="83"/>
      <c r="F190" s="85"/>
      <c r="G190" s="86"/>
      <c r="H190" s="59"/>
      <c r="I190" s="37"/>
      <c r="J190" s="38"/>
      <c r="K190" s="59"/>
      <c r="L190" s="39"/>
      <c r="M190" s="94"/>
      <c r="N190" s="58"/>
      <c r="O190" s="5"/>
      <c r="P190" s="5"/>
      <c r="AH190" s="4">
        <v>0</v>
      </c>
    </row>
    <row r="191" spans="1:34" s="4" customFormat="1" ht="18.75" hidden="1" customHeight="1">
      <c r="A191" s="8" t="s">
        <v>58</v>
      </c>
      <c r="B191" s="8" t="s">
        <v>59</v>
      </c>
      <c r="C191" s="48"/>
      <c r="D191" s="87"/>
      <c r="E191" s="83"/>
      <c r="F191" s="85" t="str">
        <f>INDEX(PT_DIFFERENTIATION_VTAR,MATCH(A191,PT_DIFFERENTIATION_VTAR_ID,0))</f>
        <v>Тариф на подключение (технологическое присоединение) к централизованной системе холодного водоснабжения</v>
      </c>
      <c r="G191" s="52" t="str">
        <f>INDEX(PT_DIFFERENTIATION_NTAR,MATCH(B191,PT_DIFFERENTIATION_NTAR_ID,0))</f>
        <v/>
      </c>
      <c r="H191" s="53"/>
      <c r="I191" s="54"/>
      <c r="J191" s="55"/>
      <c r="K191" s="60"/>
      <c r="L191" s="53" t="s">
        <v>24</v>
      </c>
      <c r="M191" s="94"/>
      <c r="N191" s="58"/>
      <c r="O191" s="5"/>
      <c r="P191" s="5"/>
      <c r="AH191" s="4">
        <v>0</v>
      </c>
    </row>
    <row r="192" spans="1:34" s="4" customFormat="1" ht="18.75" hidden="1" customHeight="1">
      <c r="A192" s="8"/>
      <c r="B192" s="8"/>
      <c r="C192" s="48" t="s">
        <v>27</v>
      </c>
      <c r="D192" s="87"/>
      <c r="E192" s="83"/>
      <c r="F192" s="85"/>
      <c r="G192" s="52"/>
      <c r="H192" s="59"/>
      <c r="I192" s="37" t="s">
        <v>26</v>
      </c>
      <c r="J192" s="38"/>
      <c r="K192" s="59"/>
      <c r="L192" s="39"/>
      <c r="M192" s="94"/>
      <c r="N192" s="58"/>
      <c r="O192" s="5"/>
      <c r="P192" s="5"/>
      <c r="AH192" s="4">
        <v>0</v>
      </c>
    </row>
    <row r="193" spans="1:34" s="4" customFormat="1" ht="0.75" hidden="1" customHeight="1">
      <c r="A193" s="8"/>
      <c r="B193" s="8"/>
      <c r="C193" s="48" t="s">
        <v>77</v>
      </c>
      <c r="D193" s="87"/>
      <c r="E193" s="83"/>
      <c r="F193" s="85"/>
      <c r="G193" s="86"/>
      <c r="H193" s="59"/>
      <c r="I193" s="37"/>
      <c r="J193" s="38"/>
      <c r="K193" s="59"/>
      <c r="L193" s="39"/>
      <c r="M193" s="94"/>
      <c r="N193" s="58"/>
      <c r="O193" s="5"/>
      <c r="P193" s="5"/>
      <c r="AH193" s="4">
        <v>0</v>
      </c>
    </row>
    <row r="194" spans="1:34" s="4" customFormat="1" ht="18.75" hidden="1" customHeight="1">
      <c r="A194" s="8" t="s">
        <v>60</v>
      </c>
      <c r="B194" s="8" t="s">
        <v>61</v>
      </c>
      <c r="C194" s="48"/>
      <c r="D194" s="87"/>
      <c r="E194" s="83"/>
      <c r="F194" s="85" t="str">
        <f>INDEX(PT_DIFFERENTIATION_VTAR,MATCH(A194,PT_DIFFERENTIATION_VTAR_ID,0))</f>
        <v>Тариф на горячую воду (горячее водоснабжение)</v>
      </c>
      <c r="G194" s="52" t="str">
        <f>INDEX(PT_DIFFERENTIATION_NTAR,MATCH(B194,PT_DIFFERENTIATION_NTAR_ID,0))</f>
        <v/>
      </c>
      <c r="H194" s="53"/>
      <c r="I194" s="54"/>
      <c r="J194" s="55"/>
      <c r="K194" s="60"/>
      <c r="L194" s="53" t="s">
        <v>24</v>
      </c>
      <c r="M194" s="94"/>
      <c r="N194" s="58"/>
      <c r="O194" s="5"/>
      <c r="P194" s="5"/>
      <c r="AH194" s="4">
        <v>0</v>
      </c>
    </row>
    <row r="195" spans="1:34" s="4" customFormat="1" ht="18.75" hidden="1" customHeight="1">
      <c r="A195" s="8"/>
      <c r="B195" s="8"/>
      <c r="C195" s="48" t="s">
        <v>27</v>
      </c>
      <c r="D195" s="87"/>
      <c r="E195" s="83"/>
      <c r="F195" s="85"/>
      <c r="G195" s="52"/>
      <c r="H195" s="59"/>
      <c r="I195" s="37" t="s">
        <v>26</v>
      </c>
      <c r="J195" s="38"/>
      <c r="K195" s="59"/>
      <c r="L195" s="39"/>
      <c r="M195" s="94"/>
      <c r="N195" s="58"/>
      <c r="O195" s="5"/>
      <c r="P195" s="5"/>
      <c r="AH195" s="4">
        <v>0</v>
      </c>
    </row>
    <row r="196" spans="1:34" s="4" customFormat="1" ht="0.75" hidden="1" customHeight="1">
      <c r="A196" s="8"/>
      <c r="B196" s="8"/>
      <c r="C196" s="48" t="s">
        <v>77</v>
      </c>
      <c r="D196" s="87"/>
      <c r="E196" s="83"/>
      <c r="F196" s="85"/>
      <c r="G196" s="86"/>
      <c r="H196" s="59"/>
      <c r="I196" s="37"/>
      <c r="J196" s="38"/>
      <c r="K196" s="59"/>
      <c r="L196" s="39"/>
      <c r="M196" s="94"/>
      <c r="N196" s="58"/>
      <c r="O196" s="5"/>
      <c r="P196" s="5"/>
      <c r="AH196" s="4">
        <v>0</v>
      </c>
    </row>
    <row r="197" spans="1:34" s="4" customFormat="1" ht="18.75" hidden="1" customHeight="1">
      <c r="A197" s="8" t="s">
        <v>62</v>
      </c>
      <c r="B197" s="8" t="s">
        <v>63</v>
      </c>
      <c r="C197" s="48"/>
      <c r="D197" s="87"/>
      <c r="E197" s="83"/>
      <c r="F197" s="85" t="str">
        <f>INDEX(PT_DIFFERENTIATION_VTAR,MATCH(A197,PT_DIFFERENTIATION_VTAR_ID,0))</f>
        <v>Тариф на транспортировку горячей воды</v>
      </c>
      <c r="G197" s="52" t="str">
        <f>INDEX(PT_DIFFERENTIATION_NTAR,MATCH(B197,PT_DIFFERENTIATION_NTAR_ID,0))</f>
        <v/>
      </c>
      <c r="H197" s="53"/>
      <c r="I197" s="54"/>
      <c r="J197" s="55"/>
      <c r="K197" s="60"/>
      <c r="L197" s="53" t="s">
        <v>24</v>
      </c>
      <c r="M197" s="94"/>
      <c r="N197" s="58"/>
      <c r="O197" s="5"/>
      <c r="P197" s="5"/>
      <c r="AH197" s="4">
        <v>0</v>
      </c>
    </row>
    <row r="198" spans="1:34" s="4" customFormat="1" ht="18.75" hidden="1" customHeight="1">
      <c r="A198" s="8"/>
      <c r="B198" s="8"/>
      <c r="C198" s="48" t="s">
        <v>27</v>
      </c>
      <c r="D198" s="87"/>
      <c r="E198" s="83"/>
      <c r="F198" s="85"/>
      <c r="G198" s="52"/>
      <c r="H198" s="59"/>
      <c r="I198" s="37" t="s">
        <v>26</v>
      </c>
      <c r="J198" s="38"/>
      <c r="K198" s="59"/>
      <c r="L198" s="39"/>
      <c r="M198" s="94"/>
      <c r="N198" s="58"/>
      <c r="O198" s="5"/>
      <c r="P198" s="5"/>
      <c r="AH198" s="4">
        <v>0</v>
      </c>
    </row>
    <row r="199" spans="1:34" s="4" customFormat="1" ht="0.75" hidden="1" customHeight="1">
      <c r="A199" s="8"/>
      <c r="B199" s="8"/>
      <c r="C199" s="48" t="s">
        <v>77</v>
      </c>
      <c r="D199" s="87"/>
      <c r="E199" s="83"/>
      <c r="F199" s="85"/>
      <c r="G199" s="86"/>
      <c r="H199" s="59"/>
      <c r="I199" s="37"/>
      <c r="J199" s="38"/>
      <c r="K199" s="59"/>
      <c r="L199" s="39"/>
      <c r="M199" s="94"/>
      <c r="N199" s="58"/>
      <c r="O199" s="5"/>
      <c r="P199" s="5"/>
      <c r="AH199" s="4">
        <v>0</v>
      </c>
    </row>
    <row r="200" spans="1:34" s="4" customFormat="1" ht="18.75" hidden="1" customHeight="1">
      <c r="A200" s="8" t="s">
        <v>64</v>
      </c>
      <c r="B200" s="8" t="s">
        <v>65</v>
      </c>
      <c r="C200" s="48"/>
      <c r="D200" s="87"/>
      <c r="E200" s="83"/>
      <c r="F200" s="85" t="str">
        <f>INDEX(PT_DIFFERENTIATION_VTAR,MATCH(A200,PT_DIFFERENTIATION_VTAR_ID,0))</f>
        <v>Тариф на подключение (технологическое присоединение) к централизованной системе горячего водоснабжения</v>
      </c>
      <c r="G200" s="52" t="str">
        <f>INDEX(PT_DIFFERENTIATION_NTAR,MATCH(B200,PT_DIFFERENTIATION_NTAR_ID,0))</f>
        <v/>
      </c>
      <c r="H200" s="53"/>
      <c r="I200" s="54"/>
      <c r="J200" s="55"/>
      <c r="K200" s="60"/>
      <c r="L200" s="53" t="s">
        <v>24</v>
      </c>
      <c r="M200" s="94"/>
      <c r="N200" s="58"/>
      <c r="O200" s="5"/>
      <c r="P200" s="5"/>
      <c r="AH200" s="4">
        <v>0</v>
      </c>
    </row>
    <row r="201" spans="1:34" s="4" customFormat="1" ht="18.75" hidden="1" customHeight="1">
      <c r="A201" s="8"/>
      <c r="B201" s="8"/>
      <c r="C201" s="48" t="s">
        <v>27</v>
      </c>
      <c r="D201" s="87"/>
      <c r="E201" s="83"/>
      <c r="F201" s="85"/>
      <c r="G201" s="52"/>
      <c r="H201" s="59"/>
      <c r="I201" s="37" t="s">
        <v>26</v>
      </c>
      <c r="J201" s="38"/>
      <c r="K201" s="59"/>
      <c r="L201" s="39"/>
      <c r="M201" s="94"/>
      <c r="N201" s="58"/>
      <c r="O201" s="5"/>
      <c r="P201" s="5"/>
      <c r="AH201" s="4">
        <v>0</v>
      </c>
    </row>
    <row r="202" spans="1:34" s="4" customFormat="1" ht="0.75" hidden="1" customHeight="1">
      <c r="A202" s="8"/>
      <c r="B202" s="8"/>
      <c r="C202" s="48" t="s">
        <v>77</v>
      </c>
      <c r="D202" s="87"/>
      <c r="E202" s="83"/>
      <c r="F202" s="85"/>
      <c r="G202" s="86"/>
      <c r="H202" s="59"/>
      <c r="I202" s="37"/>
      <c r="J202" s="38"/>
      <c r="K202" s="59"/>
      <c r="L202" s="39"/>
      <c r="M202" s="94"/>
      <c r="N202" s="58"/>
      <c r="O202" s="5"/>
      <c r="P202" s="5"/>
      <c r="AH202" s="4">
        <v>0</v>
      </c>
    </row>
    <row r="203" spans="1:34" s="4" customFormat="1" ht="18.75" customHeight="1">
      <c r="A203" s="8" t="s">
        <v>66</v>
      </c>
      <c r="B203" s="8" t="s">
        <v>67</v>
      </c>
      <c r="C203" s="48"/>
      <c r="D203" s="87"/>
      <c r="E203" s="83"/>
      <c r="F203" s="85" t="str">
        <f>INDEX(PT_DIFFERENTIATION_VTAR,MATCH(A203,PT_DIFFERENTIATION_VTAR_ID,0))</f>
        <v>Тариф на водоотведение</v>
      </c>
      <c r="G203" s="52" t="str">
        <f>INDEX(PT_DIFFERENTIATION_NTAR,MATCH(B203,PT_DIFFERENTIATION_NTAR_ID,0))</f>
        <v>Тариф на водоотведение</v>
      </c>
      <c r="H203" s="53"/>
      <c r="I203" s="54">
        <v>45658.658206018517</v>
      </c>
      <c r="J203" s="55">
        <v>46022.661354166667</v>
      </c>
      <c r="K203" s="60">
        <v>503.04</v>
      </c>
      <c r="L203" s="53" t="s">
        <v>24</v>
      </c>
      <c r="M203" s="94"/>
      <c r="N203" s="58"/>
      <c r="O203" s="5"/>
      <c r="P203" s="5"/>
      <c r="AH203" s="4">
        <v>0</v>
      </c>
    </row>
    <row r="204" spans="1:34" s="4" customFormat="1" ht="56.25" customHeight="1">
      <c r="A204" s="8"/>
      <c r="B204" s="8"/>
      <c r="C204" s="48"/>
      <c r="D204" s="95"/>
      <c r="E204" s="96"/>
      <c r="F204" s="96"/>
      <c r="G204" s="96"/>
      <c r="H204" s="29" t="s">
        <v>1</v>
      </c>
      <c r="I204" s="54">
        <v>46023.661666666667</v>
      </c>
      <c r="J204" s="55">
        <v>45657.661747685182</v>
      </c>
      <c r="K204" s="60">
        <v>508.07</v>
      </c>
      <c r="L204" s="53" t="s">
        <v>24</v>
      </c>
      <c r="M204" s="57"/>
      <c r="N204" s="58"/>
      <c r="O204" s="5"/>
      <c r="P204" s="5"/>
      <c r="AH204" s="4">
        <v>0</v>
      </c>
    </row>
    <row r="205" spans="1:34" s="4" customFormat="1" ht="56.25" customHeight="1">
      <c r="A205" s="8"/>
      <c r="B205" s="8"/>
      <c r="C205" s="48"/>
      <c r="D205" s="95"/>
      <c r="E205" s="96"/>
      <c r="F205" s="96"/>
      <c r="G205" s="96"/>
      <c r="H205" s="29" t="s">
        <v>1</v>
      </c>
      <c r="I205" s="54">
        <v>46388.666435185187</v>
      </c>
      <c r="J205" s="55">
        <v>46752.666539351849</v>
      </c>
      <c r="K205" s="60">
        <v>513.15</v>
      </c>
      <c r="L205" s="53" t="s">
        <v>24</v>
      </c>
      <c r="M205" s="57"/>
      <c r="N205" s="58"/>
      <c r="O205" s="5"/>
      <c r="P205" s="5"/>
      <c r="AH205" s="4">
        <v>0</v>
      </c>
    </row>
    <row r="206" spans="1:34" s="4" customFormat="1" ht="56.25" customHeight="1">
      <c r="A206" s="8"/>
      <c r="B206" s="8"/>
      <c r="C206" s="48"/>
      <c r="D206" s="95"/>
      <c r="E206" s="96"/>
      <c r="F206" s="96"/>
      <c r="G206" s="96"/>
      <c r="H206" s="29" t="s">
        <v>1</v>
      </c>
      <c r="I206" s="54">
        <v>46753.666608796295</v>
      </c>
      <c r="J206" s="55">
        <v>47118.666701388887</v>
      </c>
      <c r="K206" s="60">
        <v>518.28</v>
      </c>
      <c r="L206" s="53" t="s">
        <v>24</v>
      </c>
      <c r="M206" s="57"/>
      <c r="N206" s="58"/>
      <c r="O206" s="5"/>
      <c r="P206" s="5"/>
      <c r="AH206" s="4">
        <v>0</v>
      </c>
    </row>
    <row r="207" spans="1:34" s="4" customFormat="1" ht="56.25" customHeight="1">
      <c r="A207" s="8"/>
      <c r="B207" s="8"/>
      <c r="C207" s="48"/>
      <c r="D207" s="95"/>
      <c r="E207" s="96"/>
      <c r="F207" s="96"/>
      <c r="G207" s="96"/>
      <c r="H207" s="29" t="s">
        <v>1</v>
      </c>
      <c r="I207" s="54">
        <v>47119.66679398148</v>
      </c>
      <c r="J207" s="55">
        <v>47483.666886574072</v>
      </c>
      <c r="K207" s="60">
        <v>523.47</v>
      </c>
      <c r="L207" s="53" t="s">
        <v>24</v>
      </c>
      <c r="M207" s="57"/>
      <c r="N207" s="58"/>
      <c r="O207" s="5"/>
      <c r="P207" s="5"/>
      <c r="AH207" s="4">
        <v>0</v>
      </c>
    </row>
    <row r="208" spans="1:34" s="4" customFormat="1" ht="18.75" customHeight="1">
      <c r="A208" s="8"/>
      <c r="B208" s="8"/>
      <c r="C208" s="48" t="s">
        <v>27</v>
      </c>
      <c r="D208" s="87"/>
      <c r="E208" s="83"/>
      <c r="F208" s="85"/>
      <c r="G208" s="52"/>
      <c r="H208" s="59"/>
      <c r="I208" s="37" t="s">
        <v>26</v>
      </c>
      <c r="J208" s="38"/>
      <c r="K208" s="59"/>
      <c r="L208" s="39"/>
      <c r="M208" s="94"/>
      <c r="N208" s="58"/>
      <c r="O208" s="5"/>
      <c r="P208" s="5"/>
      <c r="AH208" s="4">
        <v>0</v>
      </c>
    </row>
    <row r="209" spans="1:34" s="4" customFormat="1" ht="0.75" customHeight="1">
      <c r="A209" s="8"/>
      <c r="B209" s="8"/>
      <c r="C209" s="48" t="s">
        <v>77</v>
      </c>
      <c r="D209" s="87"/>
      <c r="E209" s="83"/>
      <c r="F209" s="85"/>
      <c r="G209" s="86"/>
      <c r="H209" s="59"/>
      <c r="I209" s="37"/>
      <c r="J209" s="38"/>
      <c r="K209" s="59"/>
      <c r="L209" s="39"/>
      <c r="M209" s="94"/>
      <c r="N209" s="58"/>
      <c r="O209" s="5"/>
      <c r="P209" s="5"/>
      <c r="AH209" s="4">
        <v>0</v>
      </c>
    </row>
    <row r="210" spans="1:34" s="4" customFormat="1" ht="18.75" hidden="1" customHeight="1">
      <c r="A210" s="8" t="s">
        <v>69</v>
      </c>
      <c r="B210" s="8" t="s">
        <v>70</v>
      </c>
      <c r="C210" s="48"/>
      <c r="D210" s="87"/>
      <c r="E210" s="83"/>
      <c r="F210" s="85" t="str">
        <f>INDEX(PT_DIFFERENTIATION_VTAR,MATCH(A210,PT_DIFFERENTIATION_VTAR_ID,0))</f>
        <v>Тариф на транспортировку сточных вод</v>
      </c>
      <c r="G210" s="52" t="str">
        <f>INDEX(PT_DIFFERENTIATION_NTAR,MATCH(B210,PT_DIFFERENTIATION_NTAR_ID,0))</f>
        <v/>
      </c>
      <c r="H210" s="53"/>
      <c r="I210" s="54"/>
      <c r="J210" s="55"/>
      <c r="K210" s="60"/>
      <c r="L210" s="53" t="s">
        <v>24</v>
      </c>
      <c r="M210" s="94"/>
      <c r="N210" s="58"/>
      <c r="O210" s="5"/>
      <c r="P210" s="5"/>
      <c r="AH210" s="4">
        <v>0</v>
      </c>
    </row>
    <row r="211" spans="1:34" s="4" customFormat="1" ht="18.75" hidden="1" customHeight="1">
      <c r="A211" s="8"/>
      <c r="B211" s="8"/>
      <c r="C211" s="48" t="s">
        <v>27</v>
      </c>
      <c r="D211" s="87"/>
      <c r="E211" s="83"/>
      <c r="F211" s="85"/>
      <c r="G211" s="52"/>
      <c r="H211" s="59"/>
      <c r="I211" s="37" t="s">
        <v>26</v>
      </c>
      <c r="J211" s="38"/>
      <c r="K211" s="59"/>
      <c r="L211" s="39"/>
      <c r="M211" s="94"/>
      <c r="N211" s="58"/>
      <c r="O211" s="5"/>
      <c r="P211" s="5"/>
      <c r="AH211" s="4">
        <v>0</v>
      </c>
    </row>
    <row r="212" spans="1:34" s="4" customFormat="1" ht="0.75" hidden="1" customHeight="1">
      <c r="A212" s="8"/>
      <c r="B212" s="8"/>
      <c r="C212" s="48" t="s">
        <v>77</v>
      </c>
      <c r="D212" s="87"/>
      <c r="E212" s="83"/>
      <c r="F212" s="85"/>
      <c r="G212" s="86"/>
      <c r="H212" s="59"/>
      <c r="I212" s="37"/>
      <c r="J212" s="38"/>
      <c r="K212" s="59"/>
      <c r="L212" s="39"/>
      <c r="M212" s="94"/>
      <c r="N212" s="58"/>
      <c r="O212" s="5"/>
      <c r="P212" s="5"/>
      <c r="AH212" s="4">
        <v>0</v>
      </c>
    </row>
    <row r="213" spans="1:34" s="4" customFormat="1" ht="18.75" customHeight="1">
      <c r="A213" s="8" t="s">
        <v>71</v>
      </c>
      <c r="B213" s="8" t="s">
        <v>72</v>
      </c>
      <c r="C213" s="48"/>
      <c r="D213" s="87"/>
      <c r="E213" s="83"/>
      <c r="F213" s="85" t="str">
        <f>INDEX(PT_DIFFERENTIATION_VTAR,MATCH(A213,PT_DIFFERENTIATION_VTAR_ID,0))</f>
        <v>Тариф на подключение (технологическое присоединение) к централизованной системе водоотведения</v>
      </c>
      <c r="G213" s="52" t="str">
        <f>INDEX(PT_DIFFERENTIATION_NTAR,MATCH(B213,PT_DIFFERENTIATION_NTAR_ID,0))</f>
        <v>Тариф на подключение (технологическое присоединение) к централизованной системе водоотведения</v>
      </c>
      <c r="H213" s="53"/>
      <c r="I213" s="54">
        <v>43297.657939814817</v>
      </c>
      <c r="J213" s="55">
        <v>46387.658055555556</v>
      </c>
      <c r="K213" s="60">
        <v>331.02</v>
      </c>
      <c r="L213" s="53" t="s">
        <v>24</v>
      </c>
      <c r="M213" s="94"/>
      <c r="N213" s="58"/>
      <c r="O213" s="5"/>
      <c r="P213" s="5"/>
      <c r="AH213" s="4">
        <v>0</v>
      </c>
    </row>
    <row r="214" spans="1:34" s="4" customFormat="1" ht="18.75" customHeight="1">
      <c r="A214" s="8"/>
      <c r="B214" s="8"/>
      <c r="C214" s="48" t="s">
        <v>27</v>
      </c>
      <c r="D214" s="87"/>
      <c r="E214" s="83"/>
      <c r="F214" s="85"/>
      <c r="G214" s="52"/>
      <c r="H214" s="59"/>
      <c r="I214" s="37" t="s">
        <v>26</v>
      </c>
      <c r="J214" s="38"/>
      <c r="K214" s="59"/>
      <c r="L214" s="39"/>
      <c r="M214" s="94"/>
      <c r="N214" s="58"/>
      <c r="O214" s="5"/>
      <c r="P214" s="5"/>
      <c r="AH214" s="4">
        <v>0</v>
      </c>
    </row>
    <row r="215" spans="1:34" s="4" customFormat="1" ht="1.1499999999999999" customHeight="1">
      <c r="A215" s="8"/>
      <c r="B215" s="8"/>
      <c r="C215" s="48" t="s">
        <v>77</v>
      </c>
      <c r="D215" s="87"/>
      <c r="E215" s="83"/>
      <c r="F215" s="85"/>
      <c r="G215" s="86"/>
      <c r="H215" s="59"/>
      <c r="I215" s="37"/>
      <c r="J215" s="38"/>
      <c r="K215" s="59"/>
      <c r="L215" s="39"/>
      <c r="M215" s="94"/>
      <c r="N215" s="58"/>
      <c r="O215" s="5"/>
      <c r="P215" s="5"/>
      <c r="AH215" s="4">
        <v>1</v>
      </c>
    </row>
    <row r="216" spans="1:34" ht="27.4" customHeight="1">
      <c r="A216" s="8"/>
      <c r="B216" s="8"/>
      <c r="D216" s="14"/>
      <c r="E216" s="10" t="s">
        <v>78</v>
      </c>
      <c r="F216" s="80" t="str">
        <f>IF(TEMPLATE_SPHERE="HEAT","Размер недополученных доходов регулируемой организацией (при их наличии), исчисленный в соответствии с Основами ценообразования в сфере теплоснабжения,"&amp;" утвержденными постановлением Правительства Российской Федерации от 22 октября 2012 г. N 1075 ""О ценообразовании в сфере теплоснабжения""","Размер недополученных доходов организации холодного водоснабжения (при их наличии), исчисленных в соответствии с Основами ценообразования в сфере водоснабжения и водоотведения")</f>
        <v>Размер недополученных доходов организации холодного водоснабжения (при их наличии), исчисленных в соответствии с Основами ценообразования в сфере водоснабжения и водоотведения</v>
      </c>
      <c r="G216" s="80"/>
      <c r="H216" s="80"/>
      <c r="I216" s="80"/>
      <c r="J216" s="80"/>
      <c r="K216" s="80"/>
      <c r="L216" s="80"/>
      <c r="M216" s="90"/>
      <c r="N216" s="58"/>
      <c r="AH216" s="4">
        <v>26</v>
      </c>
    </row>
    <row r="217" spans="1:34" s="4" customFormat="1" ht="60.75" hidden="1" customHeight="1">
      <c r="A217" s="8" t="s">
        <v>22</v>
      </c>
      <c r="B217" s="8" t="s">
        <v>23</v>
      </c>
      <c r="C217" s="48"/>
      <c r="D217" s="87"/>
      <c r="E217" s="83"/>
      <c r="F217" s="85" t="str">
        <f>INDEX(PT_DIFFERENTIATION_VTAR,MATCH(A217,PT_DIFFERENTIATION_VTAR_ID,0))</f>
        <v>Тарифы на тепловую энергию (мощность), производимую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мегаватт и более</v>
      </c>
      <c r="G217" s="52" t="str">
        <f>INDEX(PT_DIFFERENTIATION_NTAR,MATCH(B217,PT_DIFFERENTIATION_NTAR_ID,0))</f>
        <v/>
      </c>
      <c r="H217" s="53"/>
      <c r="I217" s="54"/>
      <c r="J217" s="55"/>
      <c r="K217" s="60"/>
      <c r="L217" s="53" t="s">
        <v>24</v>
      </c>
      <c r="M217" s="32" t="str">
        <f>"Значение в колонке «Вид тарифа» выбирается из перечня видов тарифов в сфере "&amp;TEMPLATE_SPHERE_RUS&amp;", предусмотренных законодательством в сфере "&amp;IF(TEMPLATE_SPHERE="HEAT","теплоснабжения","водоснабжения и водоотведения")&amp;".
Даты начала и окончания срока действия тарифов указываются в виде «ДД.ММ.ГГГГ».
Величина недополученных доходов регулируемой организации указывается в колонке «Информация» в тыс. руб.
В случае отсутствия недополученных доходов организацией "&amp;IF(TEMPLATE_SPHERE="HEAT","регулируемой организацией",TEMPLATE_SPHERE_RUS)&amp;", исчисленных в соответствии с законодательством в сфере "&amp;IF(TEMPLATE_SPHERE="HEAT","теплоснабжения","водоснабжения и водоотведения")&amp;", указывается значение «0».
В случае дифференциации недополученных доходов организацией "&amp;TEMPLATE_SPHERE_RUS&amp;" по видам тарифов и/или по срокам действия тарифов информация указывается в отдельных строках."</f>
        <v>Значение в колонке «Вид тарифа» выбирается из перечня видов тарифов в сфере водоотведения, предусмотренных законодательством в сфере водоснабжения и водоотведения.
Даты начала и окончания срока действия тарифов указываются в виде «ДД.ММ.ГГГГ».
Величина недополученных доходов регулируемой организации указывается в колонке «Информация» в тыс. руб.
В случае отсутствия недополученных доходов организацией водоотведения, исчисленных в соответствии с законодательством в сфере водоснабжения и водоотведения, указывается значение «0».
В случае дифференциации недополученных доходов организацией водоотведения по видам тарифов и/или по срокам действия тарифов информация указывается в отдельных строках.</v>
      </c>
      <c r="N217" s="58"/>
      <c r="O217" s="5"/>
      <c r="P217" s="5"/>
      <c r="AH217" s="4">
        <v>0</v>
      </c>
    </row>
    <row r="218" spans="1:34" s="4" customFormat="1" ht="18.75" hidden="1" customHeight="1">
      <c r="A218" s="8"/>
      <c r="B218" s="8"/>
      <c r="C218" s="48" t="s">
        <v>27</v>
      </c>
      <c r="D218" s="87"/>
      <c r="E218" s="83"/>
      <c r="F218" s="85"/>
      <c r="G218" s="52"/>
      <c r="H218" s="59"/>
      <c r="I218" s="37" t="s">
        <v>26</v>
      </c>
      <c r="J218" s="38"/>
      <c r="K218" s="59"/>
      <c r="L218" s="39"/>
      <c r="M218" s="33"/>
      <c r="N218" s="58"/>
      <c r="O218" s="5"/>
      <c r="P218" s="5"/>
      <c r="AH218" s="4">
        <v>0</v>
      </c>
    </row>
    <row r="219" spans="1:34" s="4" customFormat="1" ht="0.75" hidden="1" customHeight="1">
      <c r="A219" s="8"/>
      <c r="B219" s="8"/>
      <c r="C219" s="48" t="s">
        <v>77</v>
      </c>
      <c r="D219" s="87"/>
      <c r="E219" s="83"/>
      <c r="F219" s="85"/>
      <c r="G219" s="86"/>
      <c r="H219" s="59"/>
      <c r="I219" s="37"/>
      <c r="J219" s="38"/>
      <c r="K219" s="59"/>
      <c r="L219" s="39"/>
      <c r="M219" s="33"/>
      <c r="N219" s="58"/>
      <c r="O219" s="5"/>
      <c r="P219" s="5"/>
      <c r="AH219" s="4">
        <v>0</v>
      </c>
    </row>
    <row r="220" spans="1:34" s="4" customFormat="1" ht="45" hidden="1" customHeight="1">
      <c r="A220" s="8" t="s">
        <v>34</v>
      </c>
      <c r="B220" s="8" t="s">
        <v>35</v>
      </c>
      <c r="C220" s="48"/>
      <c r="D220" s="87"/>
      <c r="E220" s="83"/>
      <c r="F220" s="85" t="str">
        <f>INDEX(PT_DIFFERENTIATION_VTAR,MATCH(A220,PT_DIFFERENTIATION_VTAR_ID,0))</f>
        <v/>
      </c>
      <c r="G220" s="52" t="str">
        <f>INDEX(PT_DIFFERENTIATION_NTAR,MATCH(B220,PT_DIFFERENTIATION_NTAR_ID,0))</f>
        <v/>
      </c>
      <c r="H220" s="53"/>
      <c r="I220" s="54"/>
      <c r="J220" s="55"/>
      <c r="K220" s="60"/>
      <c r="L220" s="53" t="s">
        <v>24</v>
      </c>
      <c r="M220" s="40"/>
      <c r="N220" s="58"/>
      <c r="O220" s="5"/>
      <c r="P220" s="5"/>
      <c r="AH220" s="4">
        <v>0</v>
      </c>
    </row>
    <row r="221" spans="1:34" s="4" customFormat="1" ht="18.75" hidden="1" customHeight="1">
      <c r="A221" s="8"/>
      <c r="B221" s="8"/>
      <c r="C221" s="48" t="s">
        <v>27</v>
      </c>
      <c r="D221" s="87"/>
      <c r="E221" s="83"/>
      <c r="F221" s="85"/>
      <c r="G221" s="52"/>
      <c r="H221" s="59"/>
      <c r="I221" s="37" t="s">
        <v>26</v>
      </c>
      <c r="J221" s="38"/>
      <c r="K221" s="59"/>
      <c r="L221" s="39"/>
      <c r="M221" s="93"/>
      <c r="N221" s="58"/>
      <c r="O221" s="5"/>
      <c r="P221" s="5"/>
      <c r="AH221" s="4">
        <v>0</v>
      </c>
    </row>
    <row r="222" spans="1:34" s="4" customFormat="1" ht="0.75" hidden="1" customHeight="1">
      <c r="A222" s="8"/>
      <c r="B222" s="8"/>
      <c r="C222" s="48" t="s">
        <v>77</v>
      </c>
      <c r="D222" s="87"/>
      <c r="E222" s="83"/>
      <c r="F222" s="85"/>
      <c r="G222" s="86"/>
      <c r="H222" s="59"/>
      <c r="I222" s="37"/>
      <c r="J222" s="38"/>
      <c r="K222" s="59"/>
      <c r="L222" s="39"/>
      <c r="M222" s="94"/>
      <c r="N222" s="58"/>
      <c r="O222" s="5"/>
      <c r="P222" s="5"/>
      <c r="AH222" s="4">
        <v>0</v>
      </c>
    </row>
    <row r="223" spans="1:34" s="4" customFormat="1" ht="45" hidden="1" customHeight="1">
      <c r="A223" s="8" t="s">
        <v>36</v>
      </c>
      <c r="B223" s="8" t="s">
        <v>37</v>
      </c>
      <c r="C223" s="48"/>
      <c r="D223" s="87"/>
      <c r="E223" s="83"/>
      <c r="F223" s="85" t="str">
        <f>INDEX(PT_DIFFERENTIATION_VTAR,MATCH(A223,PT_DIFFERENTIATION_VTAR_ID,0))</f>
        <v>Тарифы на теплоноситель, поставляемый теплоснабжающими организациями потребителям, другим теплоснабжающим организациям</v>
      </c>
      <c r="G223" s="52" t="str">
        <f>INDEX(PT_DIFFERENTIATION_NTAR,MATCH(B223,PT_DIFFERENTIATION_NTAR_ID,0))</f>
        <v/>
      </c>
      <c r="H223" s="53"/>
      <c r="I223" s="54"/>
      <c r="J223" s="55"/>
      <c r="K223" s="60"/>
      <c r="L223" s="53" t="s">
        <v>24</v>
      </c>
      <c r="M223" s="94"/>
      <c r="N223" s="58"/>
      <c r="O223" s="5"/>
      <c r="P223" s="5"/>
      <c r="AH223" s="4">
        <v>0</v>
      </c>
    </row>
    <row r="224" spans="1:34" s="4" customFormat="1" ht="18.75" hidden="1" customHeight="1">
      <c r="A224" s="8"/>
      <c r="B224" s="8"/>
      <c r="C224" s="48" t="s">
        <v>27</v>
      </c>
      <c r="D224" s="87"/>
      <c r="E224" s="83"/>
      <c r="F224" s="85"/>
      <c r="G224" s="52"/>
      <c r="H224" s="59"/>
      <c r="I224" s="37" t="s">
        <v>26</v>
      </c>
      <c r="J224" s="38"/>
      <c r="K224" s="59"/>
      <c r="L224" s="39"/>
      <c r="M224" s="94"/>
      <c r="N224" s="58"/>
      <c r="O224" s="5"/>
      <c r="P224" s="5"/>
      <c r="AH224" s="4">
        <v>0</v>
      </c>
    </row>
    <row r="225" spans="1:34" s="4" customFormat="1" ht="0.75" hidden="1" customHeight="1">
      <c r="A225" s="8"/>
      <c r="B225" s="8"/>
      <c r="C225" s="48" t="s">
        <v>77</v>
      </c>
      <c r="D225" s="87"/>
      <c r="E225" s="83"/>
      <c r="F225" s="85"/>
      <c r="G225" s="86"/>
      <c r="H225" s="59"/>
      <c r="I225" s="37"/>
      <c r="J225" s="38"/>
      <c r="K225" s="59"/>
      <c r="L225" s="39"/>
      <c r="M225" s="94"/>
      <c r="N225" s="58"/>
      <c r="O225" s="5"/>
      <c r="P225" s="5"/>
      <c r="AH225" s="4">
        <v>0</v>
      </c>
    </row>
    <row r="226" spans="1:34" s="4" customFormat="1" ht="45" hidden="1" customHeight="1">
      <c r="A226" s="8" t="s">
        <v>38</v>
      </c>
      <c r="B226" s="8" t="s">
        <v>39</v>
      </c>
      <c r="C226" s="48"/>
      <c r="D226" s="87"/>
      <c r="E226" s="83"/>
      <c r="F226" s="85" t="str">
        <f>INDEX(PT_DIFFERENTIATION_VTAR,MATCH(A226,PT_DIFFERENTIATION_VTAR_ID,0))</f>
        <v>Тарифы на горячую воду, поставляемую теплоснабжающими организациями потребителям, другим теплоснабжающим организациям с использованием открытых систем теплоснабжения (горячего водоснабжения)</v>
      </c>
      <c r="G226" s="52" t="str">
        <f>INDEX(PT_DIFFERENTIATION_NTAR,MATCH(B226,PT_DIFFERENTIATION_NTAR_ID,0))</f>
        <v/>
      </c>
      <c r="H226" s="53"/>
      <c r="I226" s="54"/>
      <c r="J226" s="55"/>
      <c r="K226" s="60"/>
      <c r="L226" s="53" t="s">
        <v>24</v>
      </c>
      <c r="M226" s="94"/>
      <c r="N226" s="58"/>
      <c r="O226" s="5"/>
      <c r="P226" s="5"/>
      <c r="AH226" s="4">
        <v>0</v>
      </c>
    </row>
    <row r="227" spans="1:34" s="4" customFormat="1" ht="18.75" hidden="1" customHeight="1">
      <c r="A227" s="8"/>
      <c r="B227" s="8"/>
      <c r="C227" s="48" t="s">
        <v>27</v>
      </c>
      <c r="D227" s="87"/>
      <c r="E227" s="83"/>
      <c r="F227" s="85"/>
      <c r="G227" s="52"/>
      <c r="H227" s="59"/>
      <c r="I227" s="37" t="s">
        <v>26</v>
      </c>
      <c r="J227" s="38"/>
      <c r="K227" s="59"/>
      <c r="L227" s="39"/>
      <c r="M227" s="94"/>
      <c r="N227" s="58"/>
      <c r="O227" s="5"/>
      <c r="P227" s="5"/>
      <c r="AH227" s="4">
        <v>0</v>
      </c>
    </row>
    <row r="228" spans="1:34" s="4" customFormat="1" ht="0.75" hidden="1" customHeight="1">
      <c r="A228" s="8"/>
      <c r="B228" s="8"/>
      <c r="C228" s="48" t="s">
        <v>77</v>
      </c>
      <c r="D228" s="87"/>
      <c r="E228" s="83"/>
      <c r="F228" s="85"/>
      <c r="G228" s="86"/>
      <c r="H228" s="59"/>
      <c r="I228" s="37"/>
      <c r="J228" s="38"/>
      <c r="K228" s="59"/>
      <c r="L228" s="39"/>
      <c r="M228" s="94"/>
      <c r="N228" s="58"/>
      <c r="O228" s="5"/>
      <c r="P228" s="5"/>
      <c r="AH228" s="4">
        <v>0</v>
      </c>
    </row>
    <row r="229" spans="1:34" s="4" customFormat="1" ht="18.75" hidden="1" customHeight="1">
      <c r="A229" s="8" t="s">
        <v>40</v>
      </c>
      <c r="B229" s="8" t="s">
        <v>41</v>
      </c>
      <c r="C229" s="48"/>
      <c r="D229" s="87"/>
      <c r="E229" s="83"/>
      <c r="F229" s="85" t="str">
        <f>INDEX(PT_DIFFERENTIATION_VTAR,MATCH(A229,PT_DIFFERENTIATION_VTAR_ID,0))</f>
        <v>Тарифы на услуги по передаче тепловой энергии</v>
      </c>
      <c r="G229" s="52" t="str">
        <f>INDEX(PT_DIFFERENTIATION_NTAR,MATCH(B229,PT_DIFFERENTIATION_NTAR_ID,0))</f>
        <v/>
      </c>
      <c r="H229" s="53"/>
      <c r="I229" s="54"/>
      <c r="J229" s="55"/>
      <c r="K229" s="60"/>
      <c r="L229" s="53" t="s">
        <v>24</v>
      </c>
      <c r="M229" s="94"/>
      <c r="N229" s="58"/>
      <c r="O229" s="5"/>
      <c r="P229" s="5"/>
      <c r="AH229" s="4">
        <v>0</v>
      </c>
    </row>
    <row r="230" spans="1:34" s="4" customFormat="1" ht="18.75" hidden="1" customHeight="1">
      <c r="A230" s="8"/>
      <c r="B230" s="8"/>
      <c r="C230" s="48" t="s">
        <v>27</v>
      </c>
      <c r="D230" s="87"/>
      <c r="E230" s="83"/>
      <c r="F230" s="85"/>
      <c r="G230" s="52"/>
      <c r="H230" s="59"/>
      <c r="I230" s="37" t="s">
        <v>26</v>
      </c>
      <c r="J230" s="38"/>
      <c r="K230" s="59"/>
      <c r="L230" s="39"/>
      <c r="M230" s="94"/>
      <c r="N230" s="58"/>
      <c r="O230" s="5"/>
      <c r="P230" s="5"/>
      <c r="AH230" s="4">
        <v>0</v>
      </c>
    </row>
    <row r="231" spans="1:34" s="4" customFormat="1" ht="0.75" hidden="1" customHeight="1">
      <c r="A231" s="8"/>
      <c r="B231" s="8"/>
      <c r="C231" s="48" t="s">
        <v>77</v>
      </c>
      <c r="D231" s="87"/>
      <c r="E231" s="83"/>
      <c r="F231" s="85"/>
      <c r="G231" s="86"/>
      <c r="H231" s="59"/>
      <c r="I231" s="37"/>
      <c r="J231" s="38"/>
      <c r="K231" s="59"/>
      <c r="L231" s="39"/>
      <c r="M231" s="94"/>
      <c r="N231" s="58"/>
      <c r="O231" s="5"/>
      <c r="P231" s="5"/>
      <c r="AH231" s="4">
        <v>0</v>
      </c>
    </row>
    <row r="232" spans="1:34" s="4" customFormat="1" ht="18.75" hidden="1" customHeight="1">
      <c r="A232" s="8" t="s">
        <v>42</v>
      </c>
      <c r="B232" s="8" t="s">
        <v>43</v>
      </c>
      <c r="C232" s="48"/>
      <c r="D232" s="87"/>
      <c r="E232" s="83"/>
      <c r="F232" s="85" t="str">
        <f>INDEX(PT_DIFFERENTIATION_VTAR,MATCH(A232,PT_DIFFERENTIATION_VTAR_ID,0))</f>
        <v>Тарифы на услуги по передаче теплоносителя</v>
      </c>
      <c r="G232" s="52" t="str">
        <f>INDEX(PT_DIFFERENTIATION_NTAR,MATCH(B232,PT_DIFFERENTIATION_NTAR_ID,0))</f>
        <v/>
      </c>
      <c r="H232" s="53"/>
      <c r="I232" s="54"/>
      <c r="J232" s="55"/>
      <c r="K232" s="60"/>
      <c r="L232" s="53" t="s">
        <v>24</v>
      </c>
      <c r="M232" s="94"/>
      <c r="N232" s="58"/>
      <c r="O232" s="5"/>
      <c r="P232" s="5"/>
      <c r="AH232" s="4">
        <v>0</v>
      </c>
    </row>
    <row r="233" spans="1:34" s="4" customFormat="1" ht="18.75" hidden="1" customHeight="1">
      <c r="A233" s="8"/>
      <c r="B233" s="8"/>
      <c r="C233" s="48" t="s">
        <v>27</v>
      </c>
      <c r="D233" s="87"/>
      <c r="E233" s="83"/>
      <c r="F233" s="85"/>
      <c r="G233" s="52"/>
      <c r="H233" s="59"/>
      <c r="I233" s="37" t="s">
        <v>26</v>
      </c>
      <c r="J233" s="38"/>
      <c r="K233" s="59"/>
      <c r="L233" s="39"/>
      <c r="M233" s="94"/>
      <c r="N233" s="58"/>
      <c r="O233" s="5"/>
      <c r="P233" s="5"/>
      <c r="AH233" s="4">
        <v>0</v>
      </c>
    </row>
    <row r="234" spans="1:34" s="4" customFormat="1" ht="0.75" hidden="1" customHeight="1">
      <c r="A234" s="8"/>
      <c r="B234" s="8"/>
      <c r="C234" s="48" t="s">
        <v>77</v>
      </c>
      <c r="D234" s="87"/>
      <c r="E234" s="83"/>
      <c r="F234" s="85"/>
      <c r="G234" s="86"/>
      <c r="H234" s="59"/>
      <c r="I234" s="37"/>
      <c r="J234" s="38"/>
      <c r="K234" s="59"/>
      <c r="L234" s="39"/>
      <c r="M234" s="94"/>
      <c r="N234" s="58"/>
      <c r="O234" s="5"/>
      <c r="P234" s="5"/>
      <c r="AH234" s="4">
        <v>0</v>
      </c>
    </row>
    <row r="235" spans="1:34" s="4" customFormat="1" ht="18.75" hidden="1" customHeight="1">
      <c r="A235" s="8" t="s">
        <v>44</v>
      </c>
      <c r="B235" s="8" t="s">
        <v>45</v>
      </c>
      <c r="C235" s="48"/>
      <c r="D235" s="87"/>
      <c r="E235" s="83"/>
      <c r="F235" s="85" t="str">
        <f>INDEX(PT_DIFFERENTIATION_VTAR,MATCH(A235,PT_DIFFERENTIATION_VTAR_ID,0))</f>
        <v>Плата за услуги по поддержанию резервной тепловой мощности при отсутствии потребления тепловой энергии</v>
      </c>
      <c r="G235" s="52" t="str">
        <f>INDEX(PT_DIFFERENTIATION_NTAR,MATCH(B235,PT_DIFFERENTIATION_NTAR_ID,0))</f>
        <v/>
      </c>
      <c r="H235" s="53"/>
      <c r="I235" s="54"/>
      <c r="J235" s="55"/>
      <c r="K235" s="60"/>
      <c r="L235" s="53" t="s">
        <v>24</v>
      </c>
      <c r="M235" s="94"/>
      <c r="N235" s="58"/>
      <c r="O235" s="5"/>
      <c r="P235" s="5"/>
      <c r="AH235" s="4">
        <v>0</v>
      </c>
    </row>
    <row r="236" spans="1:34" s="4" customFormat="1" ht="18.75" hidden="1" customHeight="1">
      <c r="A236" s="8"/>
      <c r="B236" s="8"/>
      <c r="C236" s="48" t="s">
        <v>27</v>
      </c>
      <c r="D236" s="87"/>
      <c r="E236" s="83"/>
      <c r="F236" s="85"/>
      <c r="G236" s="52"/>
      <c r="H236" s="59"/>
      <c r="I236" s="37" t="s">
        <v>26</v>
      </c>
      <c r="J236" s="38"/>
      <c r="K236" s="59"/>
      <c r="L236" s="39"/>
      <c r="M236" s="94"/>
      <c r="N236" s="58"/>
      <c r="O236" s="5"/>
      <c r="P236" s="5"/>
      <c r="AH236" s="4">
        <v>0</v>
      </c>
    </row>
    <row r="237" spans="1:34" s="4" customFormat="1" ht="0.75" hidden="1" customHeight="1">
      <c r="A237" s="8"/>
      <c r="B237" s="8"/>
      <c r="C237" s="48" t="s">
        <v>77</v>
      </c>
      <c r="D237" s="87"/>
      <c r="E237" s="83"/>
      <c r="F237" s="85"/>
      <c r="G237" s="86"/>
      <c r="H237" s="59"/>
      <c r="I237" s="37"/>
      <c r="J237" s="38"/>
      <c r="K237" s="59"/>
      <c r="L237" s="39"/>
      <c r="M237" s="94"/>
      <c r="N237" s="58"/>
      <c r="O237" s="5"/>
      <c r="P237" s="5"/>
      <c r="AH237" s="4">
        <v>0</v>
      </c>
    </row>
    <row r="238" spans="1:34" s="4" customFormat="1" ht="18.75" hidden="1" customHeight="1">
      <c r="A238" s="8" t="s">
        <v>46</v>
      </c>
      <c r="B238" s="8" t="s">
        <v>47</v>
      </c>
      <c r="C238" s="48"/>
      <c r="D238" s="87"/>
      <c r="E238" s="83"/>
      <c r="F238" s="85" t="str">
        <f>INDEX(PT_DIFFERENTIATION_VTAR,MATCH(A238,PT_DIFFERENTIATION_VTAR_ID,0))</f>
        <v>Плата за подключение (технологическое присоединение) к системе теплоснабжения</v>
      </c>
      <c r="G238" s="52" t="str">
        <f>INDEX(PT_DIFFERENTIATION_NTAR,MATCH(B238,PT_DIFFERENTIATION_NTAR_ID,0))</f>
        <v/>
      </c>
      <c r="H238" s="53"/>
      <c r="I238" s="54"/>
      <c r="J238" s="55"/>
      <c r="K238" s="60"/>
      <c r="L238" s="53" t="s">
        <v>24</v>
      </c>
      <c r="M238" s="94"/>
      <c r="N238" s="58"/>
      <c r="O238" s="5"/>
      <c r="P238" s="5"/>
      <c r="AH238" s="4">
        <v>0</v>
      </c>
    </row>
    <row r="239" spans="1:34" s="4" customFormat="1" ht="18.75" hidden="1" customHeight="1">
      <c r="A239" s="8"/>
      <c r="B239" s="8"/>
      <c r="C239" s="48" t="s">
        <v>27</v>
      </c>
      <c r="D239" s="87"/>
      <c r="E239" s="83"/>
      <c r="F239" s="85"/>
      <c r="G239" s="52"/>
      <c r="H239" s="59"/>
      <c r="I239" s="37" t="s">
        <v>26</v>
      </c>
      <c r="J239" s="38"/>
      <c r="K239" s="59"/>
      <c r="L239" s="39"/>
      <c r="M239" s="94"/>
      <c r="N239" s="58"/>
      <c r="O239" s="5"/>
      <c r="P239" s="5"/>
      <c r="AH239" s="4">
        <v>0</v>
      </c>
    </row>
    <row r="240" spans="1:34" s="4" customFormat="1" ht="0.75" hidden="1" customHeight="1">
      <c r="A240" s="8"/>
      <c r="B240" s="8"/>
      <c r="C240" s="48" t="s">
        <v>77</v>
      </c>
      <c r="D240" s="87"/>
      <c r="E240" s="83"/>
      <c r="F240" s="85"/>
      <c r="G240" s="86"/>
      <c r="H240" s="59"/>
      <c r="I240" s="37"/>
      <c r="J240" s="38"/>
      <c r="K240" s="59"/>
      <c r="L240" s="39"/>
      <c r="M240" s="94"/>
      <c r="N240" s="58"/>
      <c r="O240" s="5"/>
      <c r="P240" s="5"/>
      <c r="AH240" s="4">
        <v>0</v>
      </c>
    </row>
    <row r="241" spans="1:34" s="4" customFormat="1" ht="18.75" hidden="1" customHeight="1">
      <c r="A241" s="8" t="s">
        <v>48</v>
      </c>
      <c r="B241" s="8" t="s">
        <v>49</v>
      </c>
      <c r="C241" s="48"/>
      <c r="D241" s="87"/>
      <c r="E241" s="83"/>
      <c r="F241" s="85" t="str">
        <f>INDEX(PT_DIFFERENTIATION_VTAR,MATCH(A241,PT_DIFFERENTIATION_VTAR_ID,0))</f>
        <v>Плата за подключение (технологическое присоединение) к системе теплоснабжения (индивидуальная)</v>
      </c>
      <c r="G241" s="52" t="str">
        <f>INDEX(PT_DIFFERENTIATION_NTAR,MATCH(B241,PT_DIFFERENTIATION_NTAR_ID,0))</f>
        <v/>
      </c>
      <c r="H241" s="53"/>
      <c r="I241" s="54"/>
      <c r="J241" s="55"/>
      <c r="K241" s="60"/>
      <c r="L241" s="53" t="s">
        <v>24</v>
      </c>
      <c r="M241" s="94"/>
      <c r="N241" s="58"/>
      <c r="O241" s="5"/>
      <c r="P241" s="5"/>
      <c r="AH241" s="4">
        <v>0</v>
      </c>
    </row>
    <row r="242" spans="1:34" s="4" customFormat="1" ht="18.75" hidden="1" customHeight="1">
      <c r="A242" s="8"/>
      <c r="B242" s="8"/>
      <c r="C242" s="48" t="s">
        <v>27</v>
      </c>
      <c r="D242" s="87"/>
      <c r="E242" s="83"/>
      <c r="F242" s="85"/>
      <c r="G242" s="52"/>
      <c r="H242" s="59"/>
      <c r="I242" s="37" t="s">
        <v>26</v>
      </c>
      <c r="J242" s="38"/>
      <c r="K242" s="59"/>
      <c r="L242" s="39"/>
      <c r="M242" s="94"/>
      <c r="N242" s="58"/>
      <c r="O242" s="5"/>
      <c r="P242" s="5"/>
      <c r="AH242" s="4">
        <v>0</v>
      </c>
    </row>
    <row r="243" spans="1:34" s="4" customFormat="1" ht="0.75" hidden="1" customHeight="1">
      <c r="A243" s="8"/>
      <c r="B243" s="8"/>
      <c r="C243" s="48" t="s">
        <v>77</v>
      </c>
      <c r="D243" s="87"/>
      <c r="E243" s="83"/>
      <c r="F243" s="85"/>
      <c r="G243" s="86"/>
      <c r="H243" s="59"/>
      <c r="I243" s="37"/>
      <c r="J243" s="38"/>
      <c r="K243" s="59"/>
      <c r="L243" s="39"/>
      <c r="M243" s="94"/>
      <c r="N243" s="58"/>
      <c r="O243" s="5"/>
      <c r="P243" s="5"/>
      <c r="AH243" s="4">
        <v>0</v>
      </c>
    </row>
    <row r="244" spans="1:34" s="4" customFormat="1" ht="18.75" hidden="1" customHeight="1">
      <c r="A244" s="8" t="s">
        <v>50</v>
      </c>
      <c r="B244" s="8" t="s">
        <v>51</v>
      </c>
      <c r="C244" s="48"/>
      <c r="D244" s="87"/>
      <c r="E244" s="83"/>
      <c r="F244" s="85" t="str">
        <f>INDEX(PT_DIFFERENTIATION_VTAR,MATCH(A244,PT_DIFFERENTIATION_VTAR_ID,0))</f>
        <v>Тариф на питьевую воду (питьевое водоснабжение)</v>
      </c>
      <c r="G244" s="52" t="str">
        <f>INDEX(PT_DIFFERENTIATION_NTAR,MATCH(B244,PT_DIFFERENTIATION_NTAR_ID,0))</f>
        <v/>
      </c>
      <c r="H244" s="53"/>
      <c r="I244" s="54"/>
      <c r="J244" s="55"/>
      <c r="K244" s="60"/>
      <c r="L244" s="53" t="s">
        <v>24</v>
      </c>
      <c r="M244" s="94"/>
      <c r="N244" s="58"/>
      <c r="O244" s="5"/>
      <c r="P244" s="5"/>
      <c r="AH244" s="4">
        <v>0</v>
      </c>
    </row>
    <row r="245" spans="1:34" s="4" customFormat="1" ht="18.75" hidden="1" customHeight="1">
      <c r="A245" s="8"/>
      <c r="B245" s="8"/>
      <c r="C245" s="48" t="s">
        <v>27</v>
      </c>
      <c r="D245" s="87"/>
      <c r="E245" s="83"/>
      <c r="F245" s="85"/>
      <c r="G245" s="52"/>
      <c r="H245" s="59"/>
      <c r="I245" s="37" t="s">
        <v>26</v>
      </c>
      <c r="J245" s="38"/>
      <c r="K245" s="59"/>
      <c r="L245" s="39"/>
      <c r="M245" s="94"/>
      <c r="N245" s="58"/>
      <c r="O245" s="5"/>
      <c r="P245" s="5"/>
      <c r="AH245" s="4">
        <v>0</v>
      </c>
    </row>
    <row r="246" spans="1:34" s="4" customFormat="1" ht="0.75" hidden="1" customHeight="1">
      <c r="A246" s="8"/>
      <c r="B246" s="8"/>
      <c r="C246" s="48" t="s">
        <v>77</v>
      </c>
      <c r="D246" s="87"/>
      <c r="E246" s="83"/>
      <c r="F246" s="85"/>
      <c r="G246" s="86"/>
      <c r="H246" s="59"/>
      <c r="I246" s="37"/>
      <c r="J246" s="38"/>
      <c r="K246" s="59"/>
      <c r="L246" s="39"/>
      <c r="M246" s="94"/>
      <c r="N246" s="58"/>
      <c r="O246" s="5"/>
      <c r="P246" s="5"/>
      <c r="AH246" s="4">
        <v>0</v>
      </c>
    </row>
    <row r="247" spans="1:34" s="4" customFormat="1" ht="18.75" hidden="1" customHeight="1">
      <c r="A247" s="8" t="s">
        <v>52</v>
      </c>
      <c r="B247" s="8" t="s">
        <v>53</v>
      </c>
      <c r="C247" s="48"/>
      <c r="D247" s="87"/>
      <c r="E247" s="83"/>
      <c r="F247" s="85" t="str">
        <f>INDEX(PT_DIFFERENTIATION_VTAR,MATCH(A247,PT_DIFFERENTIATION_VTAR_ID,0))</f>
        <v>Тариф на техническую воду</v>
      </c>
      <c r="G247" s="52" t="str">
        <f>INDEX(PT_DIFFERENTIATION_NTAR,MATCH(B247,PT_DIFFERENTIATION_NTAR_ID,0))</f>
        <v/>
      </c>
      <c r="H247" s="53"/>
      <c r="I247" s="54"/>
      <c r="J247" s="55"/>
      <c r="K247" s="60"/>
      <c r="L247" s="53" t="s">
        <v>24</v>
      </c>
      <c r="M247" s="94"/>
      <c r="N247" s="58"/>
      <c r="O247" s="5"/>
      <c r="P247" s="5"/>
      <c r="AH247" s="4">
        <v>0</v>
      </c>
    </row>
    <row r="248" spans="1:34" s="4" customFormat="1" ht="18.75" hidden="1" customHeight="1">
      <c r="A248" s="8"/>
      <c r="B248" s="8"/>
      <c r="C248" s="48" t="s">
        <v>27</v>
      </c>
      <c r="D248" s="87"/>
      <c r="E248" s="83"/>
      <c r="F248" s="85"/>
      <c r="G248" s="52"/>
      <c r="H248" s="59"/>
      <c r="I248" s="37" t="s">
        <v>26</v>
      </c>
      <c r="J248" s="38"/>
      <c r="K248" s="59"/>
      <c r="L248" s="39"/>
      <c r="M248" s="94"/>
      <c r="N248" s="58"/>
      <c r="O248" s="5"/>
      <c r="P248" s="5"/>
      <c r="AH248" s="4">
        <v>0</v>
      </c>
    </row>
    <row r="249" spans="1:34" s="4" customFormat="1" ht="0.75" hidden="1" customHeight="1">
      <c r="A249" s="8"/>
      <c r="B249" s="8"/>
      <c r="C249" s="48" t="s">
        <v>77</v>
      </c>
      <c r="D249" s="87"/>
      <c r="E249" s="83"/>
      <c r="F249" s="85"/>
      <c r="G249" s="86"/>
      <c r="H249" s="59"/>
      <c r="I249" s="37"/>
      <c r="J249" s="38"/>
      <c r="K249" s="59"/>
      <c r="L249" s="39"/>
      <c r="M249" s="94"/>
      <c r="N249" s="58"/>
      <c r="O249" s="5"/>
      <c r="P249" s="5"/>
      <c r="AH249" s="4">
        <v>0</v>
      </c>
    </row>
    <row r="250" spans="1:34" s="4" customFormat="1" ht="18.75" hidden="1" customHeight="1">
      <c r="A250" s="8" t="s">
        <v>54</v>
      </c>
      <c r="B250" s="8" t="s">
        <v>55</v>
      </c>
      <c r="C250" s="48"/>
      <c r="D250" s="87"/>
      <c r="E250" s="83"/>
      <c r="F250" s="85" t="str">
        <f>INDEX(PT_DIFFERENTIATION_VTAR,MATCH(A250,PT_DIFFERENTIATION_VTAR_ID,0))</f>
        <v>Тариф на транспортировку воды</v>
      </c>
      <c r="G250" s="52" t="str">
        <f>INDEX(PT_DIFFERENTIATION_NTAR,MATCH(B250,PT_DIFFERENTIATION_NTAR_ID,0))</f>
        <v/>
      </c>
      <c r="H250" s="53"/>
      <c r="I250" s="54"/>
      <c r="J250" s="55"/>
      <c r="K250" s="60"/>
      <c r="L250" s="53" t="s">
        <v>24</v>
      </c>
      <c r="M250" s="94"/>
      <c r="N250" s="58"/>
      <c r="O250" s="5"/>
      <c r="P250" s="5"/>
      <c r="AH250" s="4">
        <v>0</v>
      </c>
    </row>
    <row r="251" spans="1:34" s="4" customFormat="1" ht="18.75" hidden="1" customHeight="1">
      <c r="A251" s="8"/>
      <c r="B251" s="8"/>
      <c r="C251" s="48" t="s">
        <v>27</v>
      </c>
      <c r="D251" s="87"/>
      <c r="E251" s="83"/>
      <c r="F251" s="85"/>
      <c r="G251" s="52"/>
      <c r="H251" s="59"/>
      <c r="I251" s="37" t="s">
        <v>26</v>
      </c>
      <c r="J251" s="38"/>
      <c r="K251" s="59"/>
      <c r="L251" s="39"/>
      <c r="M251" s="94"/>
      <c r="N251" s="58"/>
      <c r="O251" s="5"/>
      <c r="P251" s="5"/>
      <c r="AH251" s="4">
        <v>0</v>
      </c>
    </row>
    <row r="252" spans="1:34" s="4" customFormat="1" ht="0.75" hidden="1" customHeight="1">
      <c r="A252" s="8"/>
      <c r="B252" s="8"/>
      <c r="C252" s="48" t="s">
        <v>77</v>
      </c>
      <c r="D252" s="87"/>
      <c r="E252" s="83"/>
      <c r="F252" s="85"/>
      <c r="G252" s="86"/>
      <c r="H252" s="59"/>
      <c r="I252" s="37"/>
      <c r="J252" s="38"/>
      <c r="K252" s="59"/>
      <c r="L252" s="39"/>
      <c r="M252" s="94"/>
      <c r="N252" s="58"/>
      <c r="O252" s="5"/>
      <c r="P252" s="5"/>
      <c r="AH252" s="4">
        <v>0</v>
      </c>
    </row>
    <row r="253" spans="1:34" s="4" customFormat="1" ht="18.75" hidden="1" customHeight="1">
      <c r="A253" s="8" t="s">
        <v>56</v>
      </c>
      <c r="B253" s="8" t="s">
        <v>57</v>
      </c>
      <c r="C253" s="48"/>
      <c r="D253" s="87"/>
      <c r="E253" s="83"/>
      <c r="F253" s="85" t="str">
        <f>INDEX(PT_DIFFERENTIATION_VTAR,MATCH(A253,PT_DIFFERENTIATION_VTAR_ID,0))</f>
        <v>Тариф на подвоз воды</v>
      </c>
      <c r="G253" s="52" t="str">
        <f>INDEX(PT_DIFFERENTIATION_NTAR,MATCH(B253,PT_DIFFERENTIATION_NTAR_ID,0))</f>
        <v/>
      </c>
      <c r="H253" s="53"/>
      <c r="I253" s="54"/>
      <c r="J253" s="55"/>
      <c r="K253" s="60"/>
      <c r="L253" s="53" t="s">
        <v>24</v>
      </c>
      <c r="M253" s="94"/>
      <c r="N253" s="58"/>
      <c r="O253" s="5"/>
      <c r="P253" s="5"/>
      <c r="AH253" s="4">
        <v>0</v>
      </c>
    </row>
    <row r="254" spans="1:34" s="4" customFormat="1" ht="18.75" hidden="1" customHeight="1">
      <c r="A254" s="8"/>
      <c r="B254" s="8"/>
      <c r="C254" s="48" t="s">
        <v>27</v>
      </c>
      <c r="D254" s="87"/>
      <c r="E254" s="83"/>
      <c r="F254" s="85"/>
      <c r="G254" s="52"/>
      <c r="H254" s="59"/>
      <c r="I254" s="37" t="s">
        <v>26</v>
      </c>
      <c r="J254" s="38"/>
      <c r="K254" s="59"/>
      <c r="L254" s="39"/>
      <c r="M254" s="94"/>
      <c r="N254" s="58"/>
      <c r="O254" s="5"/>
      <c r="P254" s="5"/>
      <c r="AH254" s="4">
        <v>0</v>
      </c>
    </row>
    <row r="255" spans="1:34" s="4" customFormat="1" ht="0.75" hidden="1" customHeight="1">
      <c r="A255" s="8"/>
      <c r="B255" s="8"/>
      <c r="C255" s="48" t="s">
        <v>77</v>
      </c>
      <c r="D255" s="87"/>
      <c r="E255" s="83"/>
      <c r="F255" s="85"/>
      <c r="G255" s="86"/>
      <c r="H255" s="59"/>
      <c r="I255" s="37"/>
      <c r="J255" s="38"/>
      <c r="K255" s="59"/>
      <c r="L255" s="39"/>
      <c r="M255" s="94"/>
      <c r="N255" s="58"/>
      <c r="O255" s="5"/>
      <c r="P255" s="5"/>
      <c r="AH255" s="4">
        <v>0</v>
      </c>
    </row>
    <row r="256" spans="1:34" s="4" customFormat="1" ht="18.75" hidden="1" customHeight="1">
      <c r="A256" s="8" t="s">
        <v>58</v>
      </c>
      <c r="B256" s="8" t="s">
        <v>59</v>
      </c>
      <c r="C256" s="48"/>
      <c r="D256" s="87"/>
      <c r="E256" s="83"/>
      <c r="F256" s="85" t="str">
        <f>INDEX(PT_DIFFERENTIATION_VTAR,MATCH(A256,PT_DIFFERENTIATION_VTAR_ID,0))</f>
        <v>Тариф на подключение (технологическое присоединение) к централизованной системе холодного водоснабжения</v>
      </c>
      <c r="G256" s="52" t="str">
        <f>INDEX(PT_DIFFERENTIATION_NTAR,MATCH(B256,PT_DIFFERENTIATION_NTAR_ID,0))</f>
        <v/>
      </c>
      <c r="H256" s="53"/>
      <c r="I256" s="54"/>
      <c r="J256" s="55"/>
      <c r="K256" s="60"/>
      <c r="L256" s="53" t="s">
        <v>24</v>
      </c>
      <c r="M256" s="94"/>
      <c r="N256" s="58"/>
      <c r="O256" s="5"/>
      <c r="P256" s="5"/>
      <c r="AH256" s="4">
        <v>0</v>
      </c>
    </row>
    <row r="257" spans="1:34" s="4" customFormat="1" ht="18.75" hidden="1" customHeight="1">
      <c r="A257" s="8"/>
      <c r="B257" s="8"/>
      <c r="C257" s="48" t="s">
        <v>27</v>
      </c>
      <c r="D257" s="87"/>
      <c r="E257" s="83"/>
      <c r="F257" s="85"/>
      <c r="G257" s="52"/>
      <c r="H257" s="59"/>
      <c r="I257" s="37" t="s">
        <v>26</v>
      </c>
      <c r="J257" s="38"/>
      <c r="K257" s="59"/>
      <c r="L257" s="39"/>
      <c r="M257" s="94"/>
      <c r="N257" s="58"/>
      <c r="O257" s="5"/>
      <c r="P257" s="5"/>
      <c r="AH257" s="4">
        <v>0</v>
      </c>
    </row>
    <row r="258" spans="1:34" s="4" customFormat="1" ht="0.75" hidden="1" customHeight="1">
      <c r="A258" s="8"/>
      <c r="B258" s="8"/>
      <c r="C258" s="48" t="s">
        <v>77</v>
      </c>
      <c r="D258" s="87"/>
      <c r="E258" s="83"/>
      <c r="F258" s="85"/>
      <c r="G258" s="86"/>
      <c r="H258" s="59"/>
      <c r="I258" s="37"/>
      <c r="J258" s="38"/>
      <c r="K258" s="59"/>
      <c r="L258" s="39"/>
      <c r="M258" s="94"/>
      <c r="N258" s="58"/>
      <c r="O258" s="5"/>
      <c r="P258" s="5"/>
      <c r="AH258" s="4">
        <v>0</v>
      </c>
    </row>
    <row r="259" spans="1:34" s="4" customFormat="1" ht="18.75" hidden="1" customHeight="1">
      <c r="A259" s="8" t="s">
        <v>60</v>
      </c>
      <c r="B259" s="8" t="s">
        <v>61</v>
      </c>
      <c r="C259" s="48"/>
      <c r="D259" s="87"/>
      <c r="E259" s="83"/>
      <c r="F259" s="85" t="str">
        <f>INDEX(PT_DIFFERENTIATION_VTAR,MATCH(A259,PT_DIFFERENTIATION_VTAR_ID,0))</f>
        <v>Тариф на горячую воду (горячее водоснабжение)</v>
      </c>
      <c r="G259" s="52" t="str">
        <f>INDEX(PT_DIFFERENTIATION_NTAR,MATCH(B259,PT_DIFFERENTIATION_NTAR_ID,0))</f>
        <v/>
      </c>
      <c r="H259" s="53"/>
      <c r="I259" s="54"/>
      <c r="J259" s="55"/>
      <c r="K259" s="60"/>
      <c r="L259" s="53" t="s">
        <v>24</v>
      </c>
      <c r="M259" s="94"/>
      <c r="N259" s="58"/>
      <c r="O259" s="5"/>
      <c r="P259" s="5"/>
      <c r="AH259" s="4">
        <v>0</v>
      </c>
    </row>
    <row r="260" spans="1:34" s="4" customFormat="1" ht="18.75" hidden="1" customHeight="1">
      <c r="A260" s="8"/>
      <c r="B260" s="8"/>
      <c r="C260" s="48" t="s">
        <v>27</v>
      </c>
      <c r="D260" s="87"/>
      <c r="E260" s="83"/>
      <c r="F260" s="85"/>
      <c r="G260" s="52"/>
      <c r="H260" s="59"/>
      <c r="I260" s="37" t="s">
        <v>26</v>
      </c>
      <c r="J260" s="38"/>
      <c r="K260" s="59"/>
      <c r="L260" s="39"/>
      <c r="M260" s="94"/>
      <c r="N260" s="58"/>
      <c r="O260" s="5"/>
      <c r="P260" s="5"/>
      <c r="AH260" s="4">
        <v>0</v>
      </c>
    </row>
    <row r="261" spans="1:34" s="4" customFormat="1" ht="0.75" hidden="1" customHeight="1">
      <c r="A261" s="8"/>
      <c r="B261" s="8"/>
      <c r="C261" s="48" t="s">
        <v>77</v>
      </c>
      <c r="D261" s="87"/>
      <c r="E261" s="83"/>
      <c r="F261" s="85"/>
      <c r="G261" s="86"/>
      <c r="H261" s="59"/>
      <c r="I261" s="37"/>
      <c r="J261" s="38"/>
      <c r="K261" s="59"/>
      <c r="L261" s="39"/>
      <c r="M261" s="94"/>
      <c r="N261" s="58"/>
      <c r="O261" s="5"/>
      <c r="P261" s="5"/>
      <c r="AH261" s="4">
        <v>0</v>
      </c>
    </row>
    <row r="262" spans="1:34" s="4" customFormat="1" ht="18.75" hidden="1" customHeight="1">
      <c r="A262" s="8" t="s">
        <v>62</v>
      </c>
      <c r="B262" s="8" t="s">
        <v>63</v>
      </c>
      <c r="C262" s="48"/>
      <c r="D262" s="87"/>
      <c r="E262" s="83"/>
      <c r="F262" s="85" t="str">
        <f>INDEX(PT_DIFFERENTIATION_VTAR,MATCH(A262,PT_DIFFERENTIATION_VTAR_ID,0))</f>
        <v>Тариф на транспортировку горячей воды</v>
      </c>
      <c r="G262" s="52" t="str">
        <f>INDEX(PT_DIFFERENTIATION_NTAR,MATCH(B262,PT_DIFFERENTIATION_NTAR_ID,0))</f>
        <v/>
      </c>
      <c r="H262" s="53"/>
      <c r="I262" s="54"/>
      <c r="J262" s="55"/>
      <c r="K262" s="60"/>
      <c r="L262" s="53" t="s">
        <v>24</v>
      </c>
      <c r="M262" s="94"/>
      <c r="N262" s="58"/>
      <c r="O262" s="5"/>
      <c r="P262" s="5"/>
      <c r="AH262" s="4">
        <v>0</v>
      </c>
    </row>
    <row r="263" spans="1:34" s="4" customFormat="1" ht="18.75" hidden="1" customHeight="1">
      <c r="A263" s="8"/>
      <c r="B263" s="8"/>
      <c r="C263" s="48" t="s">
        <v>27</v>
      </c>
      <c r="D263" s="87"/>
      <c r="E263" s="83"/>
      <c r="F263" s="85"/>
      <c r="G263" s="52"/>
      <c r="H263" s="59"/>
      <c r="I263" s="37" t="s">
        <v>26</v>
      </c>
      <c r="J263" s="38"/>
      <c r="K263" s="59"/>
      <c r="L263" s="39"/>
      <c r="M263" s="94"/>
      <c r="N263" s="58"/>
      <c r="O263" s="5"/>
      <c r="P263" s="5"/>
      <c r="AH263" s="4">
        <v>0</v>
      </c>
    </row>
    <row r="264" spans="1:34" s="4" customFormat="1" ht="0.75" hidden="1" customHeight="1">
      <c r="A264" s="8"/>
      <c r="B264" s="8"/>
      <c r="C264" s="48" t="s">
        <v>77</v>
      </c>
      <c r="D264" s="87"/>
      <c r="E264" s="83"/>
      <c r="F264" s="85"/>
      <c r="G264" s="86"/>
      <c r="H264" s="59"/>
      <c r="I264" s="37"/>
      <c r="J264" s="38"/>
      <c r="K264" s="59"/>
      <c r="L264" s="39"/>
      <c r="M264" s="94"/>
      <c r="N264" s="58"/>
      <c r="O264" s="5"/>
      <c r="P264" s="5"/>
      <c r="AH264" s="4">
        <v>0</v>
      </c>
    </row>
    <row r="265" spans="1:34" s="4" customFormat="1" ht="18.75" hidden="1" customHeight="1">
      <c r="A265" s="8" t="s">
        <v>64</v>
      </c>
      <c r="B265" s="8" t="s">
        <v>65</v>
      </c>
      <c r="C265" s="48"/>
      <c r="D265" s="87"/>
      <c r="E265" s="83"/>
      <c r="F265" s="85" t="str">
        <f>INDEX(PT_DIFFERENTIATION_VTAR,MATCH(A265,PT_DIFFERENTIATION_VTAR_ID,0))</f>
        <v>Тариф на подключение (технологическое присоединение) к централизованной системе горячего водоснабжения</v>
      </c>
      <c r="G265" s="52" t="str">
        <f>INDEX(PT_DIFFERENTIATION_NTAR,MATCH(B265,PT_DIFFERENTIATION_NTAR_ID,0))</f>
        <v/>
      </c>
      <c r="H265" s="53"/>
      <c r="I265" s="54"/>
      <c r="J265" s="55"/>
      <c r="K265" s="60"/>
      <c r="L265" s="53" t="s">
        <v>24</v>
      </c>
      <c r="M265" s="94"/>
      <c r="N265" s="58"/>
      <c r="O265" s="5"/>
      <c r="P265" s="5"/>
      <c r="AH265" s="4">
        <v>0</v>
      </c>
    </row>
    <row r="266" spans="1:34" s="4" customFormat="1" ht="18.75" hidden="1" customHeight="1">
      <c r="A266" s="8"/>
      <c r="B266" s="8"/>
      <c r="C266" s="48" t="s">
        <v>27</v>
      </c>
      <c r="D266" s="87"/>
      <c r="E266" s="83"/>
      <c r="F266" s="85"/>
      <c r="G266" s="52"/>
      <c r="H266" s="59"/>
      <c r="I266" s="37" t="s">
        <v>26</v>
      </c>
      <c r="J266" s="38"/>
      <c r="K266" s="59"/>
      <c r="L266" s="39"/>
      <c r="M266" s="94"/>
      <c r="N266" s="58"/>
      <c r="O266" s="5"/>
      <c r="P266" s="5"/>
      <c r="AH266" s="4">
        <v>0</v>
      </c>
    </row>
    <row r="267" spans="1:34" s="4" customFormat="1" ht="0.75" hidden="1" customHeight="1">
      <c r="A267" s="8"/>
      <c r="B267" s="8"/>
      <c r="C267" s="48" t="s">
        <v>77</v>
      </c>
      <c r="D267" s="87"/>
      <c r="E267" s="83"/>
      <c r="F267" s="85"/>
      <c r="G267" s="86"/>
      <c r="H267" s="59"/>
      <c r="I267" s="37"/>
      <c r="J267" s="38"/>
      <c r="K267" s="59"/>
      <c r="L267" s="39"/>
      <c r="M267" s="94"/>
      <c r="N267" s="58"/>
      <c r="O267" s="5"/>
      <c r="P267" s="5"/>
      <c r="AH267" s="4">
        <v>0</v>
      </c>
    </row>
    <row r="268" spans="1:34" s="4" customFormat="1" ht="18.75" customHeight="1">
      <c r="A268" s="8" t="s">
        <v>66</v>
      </c>
      <c r="B268" s="8" t="s">
        <v>67</v>
      </c>
      <c r="C268" s="48"/>
      <c r="D268" s="87"/>
      <c r="E268" s="83"/>
      <c r="F268" s="85" t="str">
        <f>INDEX(PT_DIFFERENTIATION_VTAR,MATCH(A268,PT_DIFFERENTIATION_VTAR_ID,0))</f>
        <v>Тариф на водоотведение</v>
      </c>
      <c r="G268" s="52" t="str">
        <f>INDEX(PT_DIFFERENTIATION_NTAR,MATCH(B268,PT_DIFFERENTIATION_NTAR_ID,0))</f>
        <v>Тариф на водоотведение</v>
      </c>
      <c r="H268" s="53"/>
      <c r="I268" s="54">
        <v>44927.656712962962</v>
      </c>
      <c r="J268" s="55">
        <v>45291.656828703701</v>
      </c>
      <c r="K268" s="60">
        <v>10775.46</v>
      </c>
      <c r="L268" s="53" t="s">
        <v>24</v>
      </c>
      <c r="M268" s="94"/>
      <c r="N268" s="58"/>
      <c r="O268" s="5"/>
      <c r="P268" s="5"/>
      <c r="AH268" s="4">
        <v>0</v>
      </c>
    </row>
    <row r="269" spans="1:34" s="4" customFormat="1" ht="18.75" customHeight="1">
      <c r="A269" s="8"/>
      <c r="B269" s="8"/>
      <c r="C269" s="48" t="s">
        <v>27</v>
      </c>
      <c r="D269" s="87"/>
      <c r="E269" s="83"/>
      <c r="F269" s="85"/>
      <c r="G269" s="52"/>
      <c r="H269" s="59"/>
      <c r="I269" s="37" t="s">
        <v>26</v>
      </c>
      <c r="J269" s="38"/>
      <c r="K269" s="59"/>
      <c r="L269" s="39"/>
      <c r="M269" s="94"/>
      <c r="N269" s="58"/>
      <c r="O269" s="5"/>
      <c r="P269" s="5"/>
      <c r="AH269" s="4">
        <v>0</v>
      </c>
    </row>
    <row r="270" spans="1:34" s="4" customFormat="1" ht="0.75" customHeight="1">
      <c r="A270" s="8"/>
      <c r="B270" s="8"/>
      <c r="C270" s="48" t="s">
        <v>77</v>
      </c>
      <c r="D270" s="87"/>
      <c r="E270" s="83"/>
      <c r="F270" s="85"/>
      <c r="G270" s="86"/>
      <c r="H270" s="59"/>
      <c r="I270" s="37"/>
      <c r="J270" s="38"/>
      <c r="K270" s="59"/>
      <c r="L270" s="39"/>
      <c r="M270" s="94"/>
      <c r="N270" s="58"/>
      <c r="O270" s="5"/>
      <c r="P270" s="5"/>
      <c r="AH270" s="4">
        <v>0</v>
      </c>
    </row>
    <row r="271" spans="1:34" s="4" customFormat="1" ht="18.75" hidden="1" customHeight="1">
      <c r="A271" s="8" t="s">
        <v>69</v>
      </c>
      <c r="B271" s="8" t="s">
        <v>70</v>
      </c>
      <c r="C271" s="48"/>
      <c r="D271" s="87"/>
      <c r="E271" s="83"/>
      <c r="F271" s="85" t="str">
        <f>INDEX(PT_DIFFERENTIATION_VTAR,MATCH(A271,PT_DIFFERENTIATION_VTAR_ID,0))</f>
        <v>Тариф на транспортировку сточных вод</v>
      </c>
      <c r="G271" s="52" t="str">
        <f>INDEX(PT_DIFFERENTIATION_NTAR,MATCH(B271,PT_DIFFERENTIATION_NTAR_ID,0))</f>
        <v/>
      </c>
      <c r="H271" s="53"/>
      <c r="I271" s="54"/>
      <c r="J271" s="55"/>
      <c r="K271" s="60"/>
      <c r="L271" s="53" t="s">
        <v>24</v>
      </c>
      <c r="M271" s="94"/>
      <c r="N271" s="58"/>
      <c r="O271" s="5"/>
      <c r="P271" s="5"/>
      <c r="AH271" s="4">
        <v>0</v>
      </c>
    </row>
    <row r="272" spans="1:34" s="4" customFormat="1" ht="18.75" hidden="1" customHeight="1">
      <c r="A272" s="8"/>
      <c r="B272" s="8"/>
      <c r="C272" s="48" t="s">
        <v>27</v>
      </c>
      <c r="D272" s="87"/>
      <c r="E272" s="83"/>
      <c r="F272" s="85"/>
      <c r="G272" s="52"/>
      <c r="H272" s="59"/>
      <c r="I272" s="37" t="s">
        <v>26</v>
      </c>
      <c r="J272" s="38"/>
      <c r="K272" s="59"/>
      <c r="L272" s="39"/>
      <c r="M272" s="94"/>
      <c r="N272" s="58"/>
      <c r="O272" s="5"/>
      <c r="P272" s="5"/>
      <c r="AH272" s="4">
        <v>0</v>
      </c>
    </row>
    <row r="273" spans="1:34" s="4" customFormat="1" ht="0.75" hidden="1" customHeight="1">
      <c r="A273" s="8"/>
      <c r="B273" s="8"/>
      <c r="C273" s="48" t="s">
        <v>77</v>
      </c>
      <c r="D273" s="87"/>
      <c r="E273" s="83"/>
      <c r="F273" s="85"/>
      <c r="G273" s="86"/>
      <c r="H273" s="59"/>
      <c r="I273" s="37"/>
      <c r="J273" s="38"/>
      <c r="K273" s="59"/>
      <c r="L273" s="39"/>
      <c r="M273" s="94"/>
      <c r="N273" s="58"/>
      <c r="O273" s="5"/>
      <c r="P273" s="5"/>
      <c r="AH273" s="4">
        <v>0</v>
      </c>
    </row>
    <row r="274" spans="1:34" s="4" customFormat="1" ht="18.75" customHeight="1">
      <c r="A274" s="8" t="s">
        <v>71</v>
      </c>
      <c r="B274" s="8" t="s">
        <v>72</v>
      </c>
      <c r="C274" s="48"/>
      <c r="D274" s="87"/>
      <c r="E274" s="83"/>
      <c r="F274" s="85" t="str">
        <f>INDEX(PT_DIFFERENTIATION_VTAR,MATCH(A274,PT_DIFFERENTIATION_VTAR_ID,0))</f>
        <v>Тариф на подключение (технологическое присоединение) к централизованной системе водоотведения</v>
      </c>
      <c r="G274" s="52" t="str">
        <f>INDEX(PT_DIFFERENTIATION_NTAR,MATCH(B274,PT_DIFFERENTIATION_NTAR_ID,0))</f>
        <v>Тариф на подключение (технологическое присоединение) к централизованной системе водоотведения</v>
      </c>
      <c r="H274" s="53"/>
      <c r="I274" s="54">
        <v>43307.65693287037</v>
      </c>
      <c r="J274" s="55">
        <v>46387.657060185185</v>
      </c>
      <c r="K274" s="60">
        <v>0</v>
      </c>
      <c r="L274" s="53" t="s">
        <v>24</v>
      </c>
      <c r="M274" s="94"/>
      <c r="N274" s="58"/>
      <c r="O274" s="5"/>
      <c r="P274" s="5"/>
      <c r="AH274" s="4">
        <v>0</v>
      </c>
    </row>
    <row r="275" spans="1:34" s="4" customFormat="1" ht="18.75" customHeight="1">
      <c r="A275" s="8"/>
      <c r="B275" s="8"/>
      <c r="C275" s="48" t="s">
        <v>27</v>
      </c>
      <c r="D275" s="87"/>
      <c r="E275" s="83"/>
      <c r="F275" s="85"/>
      <c r="G275" s="52"/>
      <c r="H275" s="59"/>
      <c r="I275" s="37" t="s">
        <v>26</v>
      </c>
      <c r="J275" s="38"/>
      <c r="K275" s="59"/>
      <c r="L275" s="39"/>
      <c r="M275" s="94"/>
      <c r="N275" s="58"/>
      <c r="O275" s="5"/>
      <c r="P275" s="5"/>
      <c r="AH275" s="4">
        <v>0</v>
      </c>
    </row>
    <row r="276" spans="1:34" s="4" customFormat="1" ht="1.1499999999999999" customHeight="1">
      <c r="A276" s="8"/>
      <c r="B276" s="8"/>
      <c r="C276" s="48" t="s">
        <v>77</v>
      </c>
      <c r="D276" s="87"/>
      <c r="E276" s="83"/>
      <c r="F276" s="85"/>
      <c r="G276" s="86"/>
      <c r="H276" s="59"/>
      <c r="I276" s="37"/>
      <c r="J276" s="38"/>
      <c r="K276" s="59"/>
      <c r="L276" s="39"/>
      <c r="M276" s="94"/>
      <c r="N276" s="58"/>
      <c r="O276" s="5"/>
      <c r="P276" s="5"/>
      <c r="AH276" s="4">
        <v>1</v>
      </c>
    </row>
    <row r="277" spans="1:34" ht="27.4" customHeight="1">
      <c r="A277" s="8"/>
      <c r="B277" s="8"/>
      <c r="D277" s="14"/>
      <c r="E277" s="10" t="s">
        <v>79</v>
      </c>
      <c r="F277" s="80" t="str">
        <f>"Размер экономически обоснованных расходов, не учтенных при установлении "&amp;IF(TEMPLATE_SPHERE="HEAT","регулируемых цен (тарифов)","тарифов")&amp;" в предыдущий период регулирования (при их наличии), "&amp;IF(TEMPLATE_SPHERE="HEAT","определенном в соответствии с законодательством в сфере теплоснабжения","определенных в соответствии с Основами ценообразования в сфере водоснабжения и водоотведения")</f>
        <v>Размер экономически обоснованных расходов, не учтенных при установлении тарифов в предыдущий период регулирования (при их наличии), определенных в соответствии с Основами ценообразования в сфере водоснабжения и водоотведения</v>
      </c>
      <c r="G277" s="80"/>
      <c r="H277" s="80"/>
      <c r="I277" s="80"/>
      <c r="J277" s="80"/>
      <c r="K277" s="80"/>
      <c r="L277" s="80"/>
      <c r="M277" s="90"/>
      <c r="N277" s="58"/>
      <c r="AH277" s="4">
        <v>26</v>
      </c>
    </row>
    <row r="278" spans="1:34" s="4" customFormat="1" ht="60.75" hidden="1" customHeight="1">
      <c r="A278" s="8" t="s">
        <v>22</v>
      </c>
      <c r="B278" s="8" t="s">
        <v>23</v>
      </c>
      <c r="C278" s="48"/>
      <c r="D278" s="87"/>
      <c r="E278" s="83"/>
      <c r="F278" s="85" t="str">
        <f>INDEX(PT_DIFFERENTIATION_VTAR,MATCH(A278,PT_DIFFERENTIATION_VTAR_ID,0))</f>
        <v>Тарифы на тепловую энергию (мощность), производимую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мегаватт и более</v>
      </c>
      <c r="G278" s="52" t="str">
        <f>INDEX(PT_DIFFERENTIATION_NTAR,MATCH(B278,PT_DIFFERENTIATION_NTAR_ID,0))</f>
        <v/>
      </c>
      <c r="H278" s="53"/>
      <c r="I278" s="54"/>
      <c r="J278" s="55"/>
      <c r="K278" s="60"/>
      <c r="L278" s="53" t="s">
        <v>24</v>
      </c>
      <c r="M278" s="32" t="str">
        <f>"Значение в колонке «Вид тарифа» выбирается из перечня видов тарифов в сфере "&amp;TEMPLATE_SPHERE_RUS&amp;", предусмотренных законодательством в сфере "&amp;IF(TEMPLATE_SPHERE="HEAT","теплоснабжения","водоснабжения и водоотведения")&amp;".
Даты начала и окончания срока действия тарифов указываются в виде «ДД.ММ.ГГГГ».
"&amp;"Величина экономически обоснованных расходов, не учтенных при регулировании тарифов в предыдущий период регулирования, указывается в колонке «Информация» в тыс. руб.
"&amp;"В случае отсутствия экономически обоснованных расходов, не учтенных при регулировании тарифов в предыдущий период регулирования, определенных в соответствии с законодательством в сфере водоснабжения и водоотведения, указывается значение «0».
"&amp;"В случае дифференциации экономически обоснованных расходов по видам тарифов и/или по срокам действия тарифов информация указывается в отдельных строках."</f>
        <v>Значение в колонке «Вид тарифа» выбирается из перечня видов тарифов в сфере водоотведения, предусмотренных законодательством в сфере водоснабжения и водоотведения.
Даты начала и окончания срока действия тарифов указываются в виде «ДД.ММ.ГГГГ».
Величина экономически обоснованных расходов, не учтенных при регулировании тарифов в предыдущий период регулирования, указывается в колонке «Информация» в тыс. руб.
В случае отсутствия экономически обоснованных расходов, не учтенных при регулировании тарифов в предыдущий период регулирования, определенных в соответствии с законодательством в сфере водоснабжения и водоотведения, указывается значение «0».
В случае дифференциации экономически обоснованных расходов по видам тарифов и/или по срокам действия тарифов информация указывается в отдельных строках.</v>
      </c>
      <c r="N278" s="58"/>
      <c r="O278" s="5"/>
      <c r="P278" s="5"/>
      <c r="AH278" s="4">
        <v>0</v>
      </c>
    </row>
    <row r="279" spans="1:34" s="4" customFormat="1" ht="18.75" hidden="1" customHeight="1">
      <c r="A279" s="8"/>
      <c r="B279" s="8"/>
      <c r="C279" s="48" t="s">
        <v>27</v>
      </c>
      <c r="D279" s="87"/>
      <c r="E279" s="83"/>
      <c r="F279" s="85"/>
      <c r="G279" s="52"/>
      <c r="H279" s="59"/>
      <c r="I279" s="37" t="s">
        <v>26</v>
      </c>
      <c r="J279" s="38"/>
      <c r="K279" s="59"/>
      <c r="L279" s="39"/>
      <c r="M279" s="33"/>
      <c r="N279" s="58"/>
      <c r="O279" s="5"/>
      <c r="P279" s="5"/>
      <c r="AH279" s="4">
        <v>0</v>
      </c>
    </row>
    <row r="280" spans="1:34" s="4" customFormat="1" ht="0.75" hidden="1" customHeight="1">
      <c r="A280" s="8"/>
      <c r="B280" s="8"/>
      <c r="C280" s="48" t="s">
        <v>77</v>
      </c>
      <c r="D280" s="87"/>
      <c r="E280" s="83"/>
      <c r="F280" s="85"/>
      <c r="G280" s="86"/>
      <c r="H280" s="59"/>
      <c r="I280" s="37"/>
      <c r="J280" s="38"/>
      <c r="K280" s="59"/>
      <c r="L280" s="39"/>
      <c r="M280" s="33"/>
      <c r="N280" s="58"/>
      <c r="O280" s="5"/>
      <c r="P280" s="5"/>
      <c r="AH280" s="4">
        <v>0</v>
      </c>
    </row>
    <row r="281" spans="1:34" s="4" customFormat="1" ht="45" hidden="1" customHeight="1">
      <c r="A281" s="8" t="s">
        <v>34</v>
      </c>
      <c r="B281" s="8" t="s">
        <v>35</v>
      </c>
      <c r="C281" s="48"/>
      <c r="D281" s="87"/>
      <c r="E281" s="83"/>
      <c r="F281" s="85" t="str">
        <f>INDEX(PT_DIFFERENTIATION_VTAR,MATCH(A281,PT_DIFFERENTIATION_VTAR_ID,0))</f>
        <v/>
      </c>
      <c r="G281" s="52" t="str">
        <f>INDEX(PT_DIFFERENTIATION_NTAR,MATCH(B281,PT_DIFFERENTIATION_NTAR_ID,0))</f>
        <v/>
      </c>
      <c r="H281" s="53"/>
      <c r="I281" s="54"/>
      <c r="J281" s="55"/>
      <c r="K281" s="60"/>
      <c r="L281" s="53" t="s">
        <v>24</v>
      </c>
      <c r="M281" s="40"/>
      <c r="N281" s="58"/>
      <c r="O281" s="5"/>
      <c r="P281" s="5"/>
      <c r="AH281" s="4">
        <v>0</v>
      </c>
    </row>
    <row r="282" spans="1:34" s="4" customFormat="1" ht="18.75" hidden="1" customHeight="1">
      <c r="A282" s="8"/>
      <c r="B282" s="8"/>
      <c r="C282" s="48" t="s">
        <v>27</v>
      </c>
      <c r="D282" s="87"/>
      <c r="E282" s="83"/>
      <c r="F282" s="85"/>
      <c r="G282" s="52"/>
      <c r="H282" s="59"/>
      <c r="I282" s="37" t="s">
        <v>26</v>
      </c>
      <c r="J282" s="38"/>
      <c r="K282" s="59"/>
      <c r="L282" s="39"/>
      <c r="M282" s="93"/>
      <c r="N282" s="58"/>
      <c r="O282" s="5"/>
      <c r="P282" s="5"/>
      <c r="AH282" s="4">
        <v>0</v>
      </c>
    </row>
    <row r="283" spans="1:34" s="4" customFormat="1" ht="0.75" hidden="1" customHeight="1">
      <c r="A283" s="8"/>
      <c r="B283" s="8"/>
      <c r="C283" s="48" t="s">
        <v>77</v>
      </c>
      <c r="D283" s="87"/>
      <c r="E283" s="83"/>
      <c r="F283" s="85"/>
      <c r="G283" s="86"/>
      <c r="H283" s="59"/>
      <c r="I283" s="37"/>
      <c r="J283" s="38"/>
      <c r="K283" s="59"/>
      <c r="L283" s="39"/>
      <c r="M283" s="94"/>
      <c r="N283" s="58"/>
      <c r="O283" s="5"/>
      <c r="P283" s="5"/>
      <c r="AH283" s="4">
        <v>0</v>
      </c>
    </row>
    <row r="284" spans="1:34" s="4" customFormat="1" ht="45" hidden="1" customHeight="1">
      <c r="A284" s="8" t="s">
        <v>36</v>
      </c>
      <c r="B284" s="8" t="s">
        <v>37</v>
      </c>
      <c r="C284" s="48"/>
      <c r="D284" s="87"/>
      <c r="E284" s="83"/>
      <c r="F284" s="85" t="str">
        <f>INDEX(PT_DIFFERENTIATION_VTAR,MATCH(A284,PT_DIFFERENTIATION_VTAR_ID,0))</f>
        <v>Тарифы на теплоноситель, поставляемый теплоснабжающими организациями потребителям, другим теплоснабжающим организациям</v>
      </c>
      <c r="G284" s="52" t="str">
        <f>INDEX(PT_DIFFERENTIATION_NTAR,MATCH(B284,PT_DIFFERENTIATION_NTAR_ID,0))</f>
        <v/>
      </c>
      <c r="H284" s="53"/>
      <c r="I284" s="54"/>
      <c r="J284" s="55"/>
      <c r="K284" s="60"/>
      <c r="L284" s="53" t="s">
        <v>24</v>
      </c>
      <c r="M284" s="94"/>
      <c r="N284" s="58"/>
      <c r="O284" s="5"/>
      <c r="P284" s="5"/>
      <c r="AH284" s="4">
        <v>0</v>
      </c>
    </row>
    <row r="285" spans="1:34" s="4" customFormat="1" ht="18.75" hidden="1" customHeight="1">
      <c r="A285" s="8"/>
      <c r="B285" s="8"/>
      <c r="C285" s="48" t="s">
        <v>27</v>
      </c>
      <c r="D285" s="87"/>
      <c r="E285" s="83"/>
      <c r="F285" s="85"/>
      <c r="G285" s="52"/>
      <c r="H285" s="59"/>
      <c r="I285" s="37" t="s">
        <v>26</v>
      </c>
      <c r="J285" s="38"/>
      <c r="K285" s="59"/>
      <c r="L285" s="39"/>
      <c r="M285" s="94"/>
      <c r="N285" s="58"/>
      <c r="O285" s="5"/>
      <c r="P285" s="5"/>
      <c r="AH285" s="4">
        <v>0</v>
      </c>
    </row>
    <row r="286" spans="1:34" s="4" customFormat="1" ht="0.75" hidden="1" customHeight="1">
      <c r="A286" s="8"/>
      <c r="B286" s="8"/>
      <c r="C286" s="48" t="s">
        <v>77</v>
      </c>
      <c r="D286" s="87"/>
      <c r="E286" s="83"/>
      <c r="F286" s="85"/>
      <c r="G286" s="86"/>
      <c r="H286" s="59"/>
      <c r="I286" s="37"/>
      <c r="J286" s="38"/>
      <c r="K286" s="59"/>
      <c r="L286" s="39"/>
      <c r="M286" s="94"/>
      <c r="N286" s="58"/>
      <c r="O286" s="5"/>
      <c r="P286" s="5"/>
      <c r="AH286" s="4">
        <v>0</v>
      </c>
    </row>
    <row r="287" spans="1:34" s="4" customFormat="1" ht="45" hidden="1" customHeight="1">
      <c r="A287" s="8" t="s">
        <v>38</v>
      </c>
      <c r="B287" s="8" t="s">
        <v>39</v>
      </c>
      <c r="C287" s="48"/>
      <c r="D287" s="87"/>
      <c r="E287" s="83"/>
      <c r="F287" s="85" t="str">
        <f>INDEX(PT_DIFFERENTIATION_VTAR,MATCH(A287,PT_DIFFERENTIATION_VTAR_ID,0))</f>
        <v>Тарифы на горячую воду, поставляемую теплоснабжающими организациями потребителям, другим теплоснабжающим организациям с использованием открытых систем теплоснабжения (горячего водоснабжения)</v>
      </c>
      <c r="G287" s="52" t="str">
        <f>INDEX(PT_DIFFERENTIATION_NTAR,MATCH(B287,PT_DIFFERENTIATION_NTAR_ID,0))</f>
        <v/>
      </c>
      <c r="H287" s="53"/>
      <c r="I287" s="54"/>
      <c r="J287" s="55"/>
      <c r="K287" s="60"/>
      <c r="L287" s="53" t="s">
        <v>24</v>
      </c>
      <c r="M287" s="94"/>
      <c r="N287" s="58"/>
      <c r="O287" s="5"/>
      <c r="P287" s="5"/>
      <c r="AH287" s="4">
        <v>0</v>
      </c>
    </row>
    <row r="288" spans="1:34" s="4" customFormat="1" ht="18.75" hidden="1" customHeight="1">
      <c r="A288" s="8"/>
      <c r="B288" s="8"/>
      <c r="C288" s="48" t="s">
        <v>27</v>
      </c>
      <c r="D288" s="87"/>
      <c r="E288" s="83"/>
      <c r="F288" s="85"/>
      <c r="G288" s="52"/>
      <c r="H288" s="59"/>
      <c r="I288" s="37" t="s">
        <v>26</v>
      </c>
      <c r="J288" s="38"/>
      <c r="K288" s="59"/>
      <c r="L288" s="39"/>
      <c r="M288" s="94"/>
      <c r="N288" s="58"/>
      <c r="O288" s="5"/>
      <c r="P288" s="5"/>
      <c r="AH288" s="4">
        <v>0</v>
      </c>
    </row>
    <row r="289" spans="1:34" s="4" customFormat="1" ht="0.75" hidden="1" customHeight="1">
      <c r="A289" s="8"/>
      <c r="B289" s="8"/>
      <c r="C289" s="48" t="s">
        <v>77</v>
      </c>
      <c r="D289" s="87"/>
      <c r="E289" s="83"/>
      <c r="F289" s="85"/>
      <c r="G289" s="86"/>
      <c r="H289" s="59"/>
      <c r="I289" s="37"/>
      <c r="J289" s="38"/>
      <c r="K289" s="59"/>
      <c r="L289" s="39"/>
      <c r="M289" s="94"/>
      <c r="N289" s="58"/>
      <c r="O289" s="5"/>
      <c r="P289" s="5"/>
      <c r="AH289" s="4">
        <v>0</v>
      </c>
    </row>
    <row r="290" spans="1:34" s="4" customFormat="1" ht="18.75" hidden="1" customHeight="1">
      <c r="A290" s="8" t="s">
        <v>40</v>
      </c>
      <c r="B290" s="8" t="s">
        <v>41</v>
      </c>
      <c r="C290" s="48"/>
      <c r="D290" s="87"/>
      <c r="E290" s="83"/>
      <c r="F290" s="85" t="str">
        <f>INDEX(PT_DIFFERENTIATION_VTAR,MATCH(A290,PT_DIFFERENTIATION_VTAR_ID,0))</f>
        <v>Тарифы на услуги по передаче тепловой энергии</v>
      </c>
      <c r="G290" s="52" t="str">
        <f>INDEX(PT_DIFFERENTIATION_NTAR,MATCH(B290,PT_DIFFERENTIATION_NTAR_ID,0))</f>
        <v/>
      </c>
      <c r="H290" s="53"/>
      <c r="I290" s="54"/>
      <c r="J290" s="55"/>
      <c r="K290" s="60"/>
      <c r="L290" s="53" t="s">
        <v>24</v>
      </c>
      <c r="M290" s="94"/>
      <c r="N290" s="58"/>
      <c r="O290" s="5"/>
      <c r="P290" s="5"/>
      <c r="AH290" s="4">
        <v>0</v>
      </c>
    </row>
    <row r="291" spans="1:34" s="4" customFormat="1" ht="18.75" hidden="1" customHeight="1">
      <c r="A291" s="8"/>
      <c r="B291" s="8"/>
      <c r="C291" s="48" t="s">
        <v>27</v>
      </c>
      <c r="D291" s="87"/>
      <c r="E291" s="83"/>
      <c r="F291" s="85"/>
      <c r="G291" s="52"/>
      <c r="H291" s="59"/>
      <c r="I291" s="37" t="s">
        <v>26</v>
      </c>
      <c r="J291" s="38"/>
      <c r="K291" s="59"/>
      <c r="L291" s="39"/>
      <c r="M291" s="94"/>
      <c r="N291" s="58"/>
      <c r="O291" s="5"/>
      <c r="P291" s="5"/>
      <c r="AH291" s="4">
        <v>0</v>
      </c>
    </row>
    <row r="292" spans="1:34" s="4" customFormat="1" ht="0.75" hidden="1" customHeight="1">
      <c r="A292" s="8"/>
      <c r="B292" s="8"/>
      <c r="C292" s="48" t="s">
        <v>77</v>
      </c>
      <c r="D292" s="87"/>
      <c r="E292" s="83"/>
      <c r="F292" s="85"/>
      <c r="G292" s="86"/>
      <c r="H292" s="59"/>
      <c r="I292" s="37"/>
      <c r="J292" s="38"/>
      <c r="K292" s="59"/>
      <c r="L292" s="39"/>
      <c r="M292" s="94"/>
      <c r="N292" s="58"/>
      <c r="O292" s="5"/>
      <c r="P292" s="5"/>
      <c r="AH292" s="4">
        <v>0</v>
      </c>
    </row>
    <row r="293" spans="1:34" s="4" customFormat="1" ht="18.75" hidden="1" customHeight="1">
      <c r="A293" s="8" t="s">
        <v>42</v>
      </c>
      <c r="B293" s="8" t="s">
        <v>43</v>
      </c>
      <c r="C293" s="48"/>
      <c r="D293" s="87"/>
      <c r="E293" s="83"/>
      <c r="F293" s="85" t="str">
        <f>INDEX(PT_DIFFERENTIATION_VTAR,MATCH(A293,PT_DIFFERENTIATION_VTAR_ID,0))</f>
        <v>Тарифы на услуги по передаче теплоносителя</v>
      </c>
      <c r="G293" s="52" t="str">
        <f>INDEX(PT_DIFFERENTIATION_NTAR,MATCH(B293,PT_DIFFERENTIATION_NTAR_ID,0))</f>
        <v/>
      </c>
      <c r="H293" s="53"/>
      <c r="I293" s="54"/>
      <c r="J293" s="55"/>
      <c r="K293" s="60"/>
      <c r="L293" s="53" t="s">
        <v>24</v>
      </c>
      <c r="M293" s="94"/>
      <c r="N293" s="58"/>
      <c r="O293" s="5"/>
      <c r="P293" s="5"/>
      <c r="AH293" s="4">
        <v>0</v>
      </c>
    </row>
    <row r="294" spans="1:34" s="4" customFormat="1" ht="18.75" hidden="1" customHeight="1">
      <c r="A294" s="8"/>
      <c r="B294" s="8"/>
      <c r="C294" s="48" t="s">
        <v>27</v>
      </c>
      <c r="D294" s="87"/>
      <c r="E294" s="83"/>
      <c r="F294" s="85"/>
      <c r="G294" s="52"/>
      <c r="H294" s="59"/>
      <c r="I294" s="37" t="s">
        <v>26</v>
      </c>
      <c r="J294" s="38"/>
      <c r="K294" s="59"/>
      <c r="L294" s="39"/>
      <c r="M294" s="94"/>
      <c r="N294" s="58"/>
      <c r="O294" s="5"/>
      <c r="P294" s="5"/>
      <c r="AH294" s="4">
        <v>0</v>
      </c>
    </row>
    <row r="295" spans="1:34" s="4" customFormat="1" ht="0.75" hidden="1" customHeight="1">
      <c r="A295" s="8"/>
      <c r="B295" s="8"/>
      <c r="C295" s="48" t="s">
        <v>77</v>
      </c>
      <c r="D295" s="87"/>
      <c r="E295" s="83"/>
      <c r="F295" s="85"/>
      <c r="G295" s="86"/>
      <c r="H295" s="59"/>
      <c r="I295" s="37"/>
      <c r="J295" s="38"/>
      <c r="K295" s="59"/>
      <c r="L295" s="39"/>
      <c r="M295" s="94"/>
      <c r="N295" s="58"/>
      <c r="O295" s="5"/>
      <c r="P295" s="5"/>
      <c r="AH295" s="4">
        <v>0</v>
      </c>
    </row>
    <row r="296" spans="1:34" s="4" customFormat="1" ht="18.75" hidden="1" customHeight="1">
      <c r="A296" s="8" t="s">
        <v>44</v>
      </c>
      <c r="B296" s="8" t="s">
        <v>45</v>
      </c>
      <c r="C296" s="48"/>
      <c r="D296" s="87"/>
      <c r="E296" s="83"/>
      <c r="F296" s="85" t="str">
        <f>INDEX(PT_DIFFERENTIATION_VTAR,MATCH(A296,PT_DIFFERENTIATION_VTAR_ID,0))</f>
        <v>Плата за услуги по поддержанию резервной тепловой мощности при отсутствии потребления тепловой энергии</v>
      </c>
      <c r="G296" s="52" t="str">
        <f>INDEX(PT_DIFFERENTIATION_NTAR,MATCH(B296,PT_DIFFERENTIATION_NTAR_ID,0))</f>
        <v/>
      </c>
      <c r="H296" s="53"/>
      <c r="I296" s="54"/>
      <c r="J296" s="55"/>
      <c r="K296" s="60"/>
      <c r="L296" s="53" t="s">
        <v>24</v>
      </c>
      <c r="M296" s="94"/>
      <c r="N296" s="58"/>
      <c r="O296" s="5"/>
      <c r="P296" s="5"/>
      <c r="AH296" s="4">
        <v>0</v>
      </c>
    </row>
    <row r="297" spans="1:34" s="4" customFormat="1" ht="18.75" hidden="1" customHeight="1">
      <c r="A297" s="8"/>
      <c r="B297" s="8"/>
      <c r="C297" s="48" t="s">
        <v>27</v>
      </c>
      <c r="D297" s="87"/>
      <c r="E297" s="83"/>
      <c r="F297" s="85"/>
      <c r="G297" s="52"/>
      <c r="H297" s="59"/>
      <c r="I297" s="37" t="s">
        <v>26</v>
      </c>
      <c r="J297" s="38"/>
      <c r="K297" s="59"/>
      <c r="L297" s="39"/>
      <c r="M297" s="94"/>
      <c r="N297" s="58"/>
      <c r="O297" s="5"/>
      <c r="P297" s="5"/>
      <c r="AH297" s="4">
        <v>0</v>
      </c>
    </row>
    <row r="298" spans="1:34" s="4" customFormat="1" ht="0.75" hidden="1" customHeight="1">
      <c r="A298" s="8"/>
      <c r="B298" s="8"/>
      <c r="C298" s="48" t="s">
        <v>77</v>
      </c>
      <c r="D298" s="87"/>
      <c r="E298" s="83"/>
      <c r="F298" s="85"/>
      <c r="G298" s="86"/>
      <c r="H298" s="59"/>
      <c r="I298" s="37"/>
      <c r="J298" s="38"/>
      <c r="K298" s="59"/>
      <c r="L298" s="39"/>
      <c r="M298" s="94"/>
      <c r="N298" s="58"/>
      <c r="O298" s="5"/>
      <c r="P298" s="5"/>
      <c r="AH298" s="4">
        <v>0</v>
      </c>
    </row>
    <row r="299" spans="1:34" s="4" customFormat="1" ht="18.75" hidden="1" customHeight="1">
      <c r="A299" s="8" t="s">
        <v>46</v>
      </c>
      <c r="B299" s="8" t="s">
        <v>47</v>
      </c>
      <c r="C299" s="48"/>
      <c r="D299" s="87"/>
      <c r="E299" s="83"/>
      <c r="F299" s="85" t="str">
        <f>INDEX(PT_DIFFERENTIATION_VTAR,MATCH(A299,PT_DIFFERENTIATION_VTAR_ID,0))</f>
        <v>Плата за подключение (технологическое присоединение) к системе теплоснабжения</v>
      </c>
      <c r="G299" s="52" t="str">
        <f>INDEX(PT_DIFFERENTIATION_NTAR,MATCH(B299,PT_DIFFERENTIATION_NTAR_ID,0))</f>
        <v/>
      </c>
      <c r="H299" s="53"/>
      <c r="I299" s="54"/>
      <c r="J299" s="55"/>
      <c r="K299" s="60"/>
      <c r="L299" s="53" t="s">
        <v>24</v>
      </c>
      <c r="M299" s="94"/>
      <c r="N299" s="58"/>
      <c r="O299" s="5"/>
      <c r="P299" s="5"/>
      <c r="AH299" s="4">
        <v>0</v>
      </c>
    </row>
    <row r="300" spans="1:34" s="4" customFormat="1" ht="18.75" hidden="1" customHeight="1">
      <c r="A300" s="8"/>
      <c r="B300" s="8"/>
      <c r="C300" s="48" t="s">
        <v>27</v>
      </c>
      <c r="D300" s="87"/>
      <c r="E300" s="83"/>
      <c r="F300" s="85"/>
      <c r="G300" s="52"/>
      <c r="H300" s="59"/>
      <c r="I300" s="37" t="s">
        <v>26</v>
      </c>
      <c r="J300" s="38"/>
      <c r="K300" s="59"/>
      <c r="L300" s="39"/>
      <c r="M300" s="94"/>
      <c r="N300" s="58"/>
      <c r="O300" s="5"/>
      <c r="P300" s="5"/>
      <c r="AH300" s="4">
        <v>0</v>
      </c>
    </row>
    <row r="301" spans="1:34" s="4" customFormat="1" ht="0.75" hidden="1" customHeight="1">
      <c r="A301" s="8"/>
      <c r="B301" s="8"/>
      <c r="C301" s="48" t="s">
        <v>77</v>
      </c>
      <c r="D301" s="87"/>
      <c r="E301" s="83"/>
      <c r="F301" s="85"/>
      <c r="G301" s="86"/>
      <c r="H301" s="59"/>
      <c r="I301" s="37"/>
      <c r="J301" s="38"/>
      <c r="K301" s="59"/>
      <c r="L301" s="39"/>
      <c r="M301" s="94"/>
      <c r="N301" s="58"/>
      <c r="O301" s="5"/>
      <c r="P301" s="5"/>
      <c r="AH301" s="4">
        <v>0</v>
      </c>
    </row>
    <row r="302" spans="1:34" s="4" customFormat="1" ht="18.75" hidden="1" customHeight="1">
      <c r="A302" s="8" t="s">
        <v>48</v>
      </c>
      <c r="B302" s="8" t="s">
        <v>49</v>
      </c>
      <c r="C302" s="48"/>
      <c r="D302" s="87"/>
      <c r="E302" s="83"/>
      <c r="F302" s="85" t="str">
        <f>INDEX(PT_DIFFERENTIATION_VTAR,MATCH(A302,PT_DIFFERENTIATION_VTAR_ID,0))</f>
        <v>Плата за подключение (технологическое присоединение) к системе теплоснабжения (индивидуальная)</v>
      </c>
      <c r="G302" s="52" t="str">
        <f>INDEX(PT_DIFFERENTIATION_NTAR,MATCH(B302,PT_DIFFERENTIATION_NTAR_ID,0))</f>
        <v/>
      </c>
      <c r="H302" s="53"/>
      <c r="I302" s="54"/>
      <c r="J302" s="55"/>
      <c r="K302" s="60"/>
      <c r="L302" s="53" t="s">
        <v>24</v>
      </c>
      <c r="M302" s="94"/>
      <c r="N302" s="58"/>
      <c r="O302" s="5"/>
      <c r="P302" s="5"/>
      <c r="AH302" s="4">
        <v>0</v>
      </c>
    </row>
    <row r="303" spans="1:34" s="4" customFormat="1" ht="18.75" hidden="1" customHeight="1">
      <c r="A303" s="8"/>
      <c r="B303" s="8"/>
      <c r="C303" s="48" t="s">
        <v>27</v>
      </c>
      <c r="D303" s="87"/>
      <c r="E303" s="83"/>
      <c r="F303" s="85"/>
      <c r="G303" s="52"/>
      <c r="H303" s="59"/>
      <c r="I303" s="37" t="s">
        <v>26</v>
      </c>
      <c r="J303" s="38"/>
      <c r="K303" s="59"/>
      <c r="L303" s="39"/>
      <c r="M303" s="94"/>
      <c r="N303" s="58"/>
      <c r="O303" s="5"/>
      <c r="P303" s="5"/>
      <c r="AH303" s="4">
        <v>0</v>
      </c>
    </row>
    <row r="304" spans="1:34" s="4" customFormat="1" ht="0.75" hidden="1" customHeight="1">
      <c r="A304" s="8"/>
      <c r="B304" s="8"/>
      <c r="C304" s="48" t="s">
        <v>77</v>
      </c>
      <c r="D304" s="87"/>
      <c r="E304" s="83"/>
      <c r="F304" s="85"/>
      <c r="G304" s="86"/>
      <c r="H304" s="59"/>
      <c r="I304" s="37"/>
      <c r="J304" s="38"/>
      <c r="K304" s="59"/>
      <c r="L304" s="39"/>
      <c r="M304" s="94"/>
      <c r="N304" s="58"/>
      <c r="O304" s="5"/>
      <c r="P304" s="5"/>
      <c r="AH304" s="4">
        <v>0</v>
      </c>
    </row>
    <row r="305" spans="1:34" s="4" customFormat="1" ht="18.75" hidden="1" customHeight="1">
      <c r="A305" s="8" t="s">
        <v>50</v>
      </c>
      <c r="B305" s="8" t="s">
        <v>51</v>
      </c>
      <c r="C305" s="48"/>
      <c r="D305" s="87"/>
      <c r="E305" s="83"/>
      <c r="F305" s="85" t="str">
        <f>INDEX(PT_DIFFERENTIATION_VTAR,MATCH(A305,PT_DIFFERENTIATION_VTAR_ID,0))</f>
        <v>Тариф на питьевую воду (питьевое водоснабжение)</v>
      </c>
      <c r="G305" s="52" t="str">
        <f>INDEX(PT_DIFFERENTIATION_NTAR,MATCH(B305,PT_DIFFERENTIATION_NTAR_ID,0))</f>
        <v/>
      </c>
      <c r="H305" s="53"/>
      <c r="I305" s="54"/>
      <c r="J305" s="55"/>
      <c r="K305" s="60"/>
      <c r="L305" s="53" t="s">
        <v>24</v>
      </c>
      <c r="M305" s="94"/>
      <c r="N305" s="58"/>
      <c r="O305" s="5"/>
      <c r="P305" s="5"/>
      <c r="AH305" s="4">
        <v>0</v>
      </c>
    </row>
    <row r="306" spans="1:34" s="4" customFormat="1" ht="18.75" hidden="1" customHeight="1">
      <c r="A306" s="8"/>
      <c r="B306" s="8"/>
      <c r="C306" s="48" t="s">
        <v>27</v>
      </c>
      <c r="D306" s="87"/>
      <c r="E306" s="83"/>
      <c r="F306" s="85"/>
      <c r="G306" s="52"/>
      <c r="H306" s="59"/>
      <c r="I306" s="37" t="s">
        <v>26</v>
      </c>
      <c r="J306" s="38"/>
      <c r="K306" s="59"/>
      <c r="L306" s="39"/>
      <c r="M306" s="94"/>
      <c r="N306" s="58"/>
      <c r="O306" s="5"/>
      <c r="P306" s="5"/>
      <c r="AH306" s="4">
        <v>0</v>
      </c>
    </row>
    <row r="307" spans="1:34" s="4" customFormat="1" ht="0.75" hidden="1" customHeight="1">
      <c r="A307" s="8"/>
      <c r="B307" s="8"/>
      <c r="C307" s="48" t="s">
        <v>77</v>
      </c>
      <c r="D307" s="87"/>
      <c r="E307" s="83"/>
      <c r="F307" s="85"/>
      <c r="G307" s="86"/>
      <c r="H307" s="59"/>
      <c r="I307" s="37"/>
      <c r="J307" s="38"/>
      <c r="K307" s="59"/>
      <c r="L307" s="39"/>
      <c r="M307" s="94"/>
      <c r="N307" s="58"/>
      <c r="O307" s="5"/>
      <c r="P307" s="5"/>
      <c r="AH307" s="4">
        <v>0</v>
      </c>
    </row>
    <row r="308" spans="1:34" s="4" customFormat="1" ht="18.75" hidden="1" customHeight="1">
      <c r="A308" s="8" t="s">
        <v>52</v>
      </c>
      <c r="B308" s="8" t="s">
        <v>53</v>
      </c>
      <c r="C308" s="48"/>
      <c r="D308" s="87"/>
      <c r="E308" s="83"/>
      <c r="F308" s="85" t="str">
        <f>INDEX(PT_DIFFERENTIATION_VTAR,MATCH(A308,PT_DIFFERENTIATION_VTAR_ID,0))</f>
        <v>Тариф на техническую воду</v>
      </c>
      <c r="G308" s="52" t="str">
        <f>INDEX(PT_DIFFERENTIATION_NTAR,MATCH(B308,PT_DIFFERENTIATION_NTAR_ID,0))</f>
        <v/>
      </c>
      <c r="H308" s="53"/>
      <c r="I308" s="54"/>
      <c r="J308" s="55"/>
      <c r="K308" s="60"/>
      <c r="L308" s="53" t="s">
        <v>24</v>
      </c>
      <c r="M308" s="94"/>
      <c r="N308" s="58"/>
      <c r="O308" s="5"/>
      <c r="P308" s="5"/>
      <c r="AH308" s="4">
        <v>0</v>
      </c>
    </row>
    <row r="309" spans="1:34" s="4" customFormat="1" ht="18.75" hidden="1" customHeight="1">
      <c r="A309" s="8"/>
      <c r="B309" s="8"/>
      <c r="C309" s="48" t="s">
        <v>27</v>
      </c>
      <c r="D309" s="87"/>
      <c r="E309" s="83"/>
      <c r="F309" s="85"/>
      <c r="G309" s="52"/>
      <c r="H309" s="59"/>
      <c r="I309" s="37" t="s">
        <v>26</v>
      </c>
      <c r="J309" s="38"/>
      <c r="K309" s="59"/>
      <c r="L309" s="39"/>
      <c r="M309" s="94"/>
      <c r="N309" s="58"/>
      <c r="O309" s="5"/>
      <c r="P309" s="5"/>
      <c r="AH309" s="4">
        <v>0</v>
      </c>
    </row>
    <row r="310" spans="1:34" s="4" customFormat="1" ht="0.75" hidden="1" customHeight="1">
      <c r="A310" s="8"/>
      <c r="B310" s="8"/>
      <c r="C310" s="48" t="s">
        <v>77</v>
      </c>
      <c r="D310" s="87"/>
      <c r="E310" s="83"/>
      <c r="F310" s="85"/>
      <c r="G310" s="86"/>
      <c r="H310" s="59"/>
      <c r="I310" s="37"/>
      <c r="J310" s="38"/>
      <c r="K310" s="59"/>
      <c r="L310" s="39"/>
      <c r="M310" s="94"/>
      <c r="N310" s="58"/>
      <c r="O310" s="5"/>
      <c r="P310" s="5"/>
      <c r="AH310" s="4">
        <v>0</v>
      </c>
    </row>
    <row r="311" spans="1:34" s="4" customFormat="1" ht="18.75" hidden="1" customHeight="1">
      <c r="A311" s="8" t="s">
        <v>54</v>
      </c>
      <c r="B311" s="8" t="s">
        <v>55</v>
      </c>
      <c r="C311" s="48"/>
      <c r="D311" s="87"/>
      <c r="E311" s="83"/>
      <c r="F311" s="85" t="str">
        <f>INDEX(PT_DIFFERENTIATION_VTAR,MATCH(A311,PT_DIFFERENTIATION_VTAR_ID,0))</f>
        <v>Тариф на транспортировку воды</v>
      </c>
      <c r="G311" s="52" t="str">
        <f>INDEX(PT_DIFFERENTIATION_NTAR,MATCH(B311,PT_DIFFERENTIATION_NTAR_ID,0))</f>
        <v/>
      </c>
      <c r="H311" s="53"/>
      <c r="I311" s="54"/>
      <c r="J311" s="55"/>
      <c r="K311" s="60"/>
      <c r="L311" s="53" t="s">
        <v>24</v>
      </c>
      <c r="M311" s="94"/>
      <c r="N311" s="58"/>
      <c r="O311" s="5"/>
      <c r="P311" s="5"/>
      <c r="AH311" s="4">
        <v>0</v>
      </c>
    </row>
    <row r="312" spans="1:34" s="4" customFormat="1" ht="18.75" hidden="1" customHeight="1">
      <c r="A312" s="8"/>
      <c r="B312" s="8"/>
      <c r="C312" s="48" t="s">
        <v>27</v>
      </c>
      <c r="D312" s="87"/>
      <c r="E312" s="83"/>
      <c r="F312" s="85"/>
      <c r="G312" s="52"/>
      <c r="H312" s="59"/>
      <c r="I312" s="37" t="s">
        <v>26</v>
      </c>
      <c r="J312" s="38"/>
      <c r="K312" s="59"/>
      <c r="L312" s="39"/>
      <c r="M312" s="94"/>
      <c r="N312" s="58"/>
      <c r="O312" s="5"/>
      <c r="P312" s="5"/>
      <c r="AH312" s="4">
        <v>0</v>
      </c>
    </row>
    <row r="313" spans="1:34" s="4" customFormat="1" ht="0.75" hidden="1" customHeight="1">
      <c r="A313" s="8"/>
      <c r="B313" s="8"/>
      <c r="C313" s="48" t="s">
        <v>77</v>
      </c>
      <c r="D313" s="87"/>
      <c r="E313" s="83"/>
      <c r="F313" s="85"/>
      <c r="G313" s="86"/>
      <c r="H313" s="59"/>
      <c r="I313" s="37"/>
      <c r="J313" s="38"/>
      <c r="K313" s="59"/>
      <c r="L313" s="39"/>
      <c r="M313" s="94"/>
      <c r="N313" s="58"/>
      <c r="O313" s="5"/>
      <c r="P313" s="5"/>
      <c r="AH313" s="4">
        <v>0</v>
      </c>
    </row>
    <row r="314" spans="1:34" s="4" customFormat="1" ht="18.75" hidden="1" customHeight="1">
      <c r="A314" s="8" t="s">
        <v>56</v>
      </c>
      <c r="B314" s="8" t="s">
        <v>57</v>
      </c>
      <c r="C314" s="48"/>
      <c r="D314" s="87"/>
      <c r="E314" s="83"/>
      <c r="F314" s="85" t="str">
        <f>INDEX(PT_DIFFERENTIATION_VTAR,MATCH(A314,PT_DIFFERENTIATION_VTAR_ID,0))</f>
        <v>Тариф на подвоз воды</v>
      </c>
      <c r="G314" s="52" t="str">
        <f>INDEX(PT_DIFFERENTIATION_NTAR,MATCH(B314,PT_DIFFERENTIATION_NTAR_ID,0))</f>
        <v/>
      </c>
      <c r="H314" s="53"/>
      <c r="I314" s="54"/>
      <c r="J314" s="55"/>
      <c r="K314" s="60"/>
      <c r="L314" s="53" t="s">
        <v>24</v>
      </c>
      <c r="M314" s="94"/>
      <c r="N314" s="58"/>
      <c r="O314" s="5"/>
      <c r="P314" s="5"/>
      <c r="AH314" s="4">
        <v>0</v>
      </c>
    </row>
    <row r="315" spans="1:34" s="4" customFormat="1" ht="18.75" hidden="1" customHeight="1">
      <c r="A315" s="8"/>
      <c r="B315" s="8"/>
      <c r="C315" s="48" t="s">
        <v>27</v>
      </c>
      <c r="D315" s="87"/>
      <c r="E315" s="83"/>
      <c r="F315" s="85"/>
      <c r="G315" s="52"/>
      <c r="H315" s="59"/>
      <c r="I315" s="37" t="s">
        <v>26</v>
      </c>
      <c r="J315" s="38"/>
      <c r="K315" s="59"/>
      <c r="L315" s="39"/>
      <c r="M315" s="94"/>
      <c r="N315" s="58"/>
      <c r="O315" s="5"/>
      <c r="P315" s="5"/>
      <c r="AH315" s="4">
        <v>0</v>
      </c>
    </row>
    <row r="316" spans="1:34" s="4" customFormat="1" ht="0.75" hidden="1" customHeight="1">
      <c r="A316" s="8"/>
      <c r="B316" s="8"/>
      <c r="C316" s="48" t="s">
        <v>77</v>
      </c>
      <c r="D316" s="87"/>
      <c r="E316" s="83"/>
      <c r="F316" s="85"/>
      <c r="G316" s="86"/>
      <c r="H316" s="59"/>
      <c r="I316" s="37"/>
      <c r="J316" s="38"/>
      <c r="K316" s="59"/>
      <c r="L316" s="39"/>
      <c r="M316" s="94"/>
      <c r="N316" s="58"/>
      <c r="O316" s="5"/>
      <c r="P316" s="5"/>
      <c r="AH316" s="4">
        <v>0</v>
      </c>
    </row>
    <row r="317" spans="1:34" s="4" customFormat="1" ht="18.75" hidden="1" customHeight="1">
      <c r="A317" s="8" t="s">
        <v>58</v>
      </c>
      <c r="B317" s="8" t="s">
        <v>59</v>
      </c>
      <c r="C317" s="48"/>
      <c r="D317" s="87"/>
      <c r="E317" s="83"/>
      <c r="F317" s="85" t="str">
        <f>INDEX(PT_DIFFERENTIATION_VTAR,MATCH(A317,PT_DIFFERENTIATION_VTAR_ID,0))</f>
        <v>Тариф на подключение (технологическое присоединение) к централизованной системе холодного водоснабжения</v>
      </c>
      <c r="G317" s="52" t="str">
        <f>INDEX(PT_DIFFERENTIATION_NTAR,MATCH(B317,PT_DIFFERENTIATION_NTAR_ID,0))</f>
        <v/>
      </c>
      <c r="H317" s="53"/>
      <c r="I317" s="54"/>
      <c r="J317" s="55"/>
      <c r="K317" s="60"/>
      <c r="L317" s="53" t="s">
        <v>24</v>
      </c>
      <c r="M317" s="94"/>
      <c r="N317" s="58"/>
      <c r="O317" s="5"/>
      <c r="P317" s="5"/>
      <c r="AH317" s="4">
        <v>0</v>
      </c>
    </row>
    <row r="318" spans="1:34" s="4" customFormat="1" ht="18.75" hidden="1" customHeight="1">
      <c r="A318" s="8"/>
      <c r="B318" s="8"/>
      <c r="C318" s="48" t="s">
        <v>27</v>
      </c>
      <c r="D318" s="87"/>
      <c r="E318" s="83"/>
      <c r="F318" s="85"/>
      <c r="G318" s="52"/>
      <c r="H318" s="59"/>
      <c r="I318" s="37" t="s">
        <v>26</v>
      </c>
      <c r="J318" s="38"/>
      <c r="K318" s="59"/>
      <c r="L318" s="39"/>
      <c r="M318" s="94"/>
      <c r="N318" s="58"/>
      <c r="O318" s="5"/>
      <c r="P318" s="5"/>
      <c r="AH318" s="4">
        <v>0</v>
      </c>
    </row>
    <row r="319" spans="1:34" s="4" customFormat="1" ht="0.75" hidden="1" customHeight="1">
      <c r="A319" s="8"/>
      <c r="B319" s="8"/>
      <c r="C319" s="48" t="s">
        <v>77</v>
      </c>
      <c r="D319" s="87"/>
      <c r="E319" s="83"/>
      <c r="F319" s="85"/>
      <c r="G319" s="86"/>
      <c r="H319" s="59"/>
      <c r="I319" s="37"/>
      <c r="J319" s="38"/>
      <c r="K319" s="59"/>
      <c r="L319" s="39"/>
      <c r="M319" s="94"/>
      <c r="N319" s="58"/>
      <c r="O319" s="5"/>
      <c r="P319" s="5"/>
      <c r="AH319" s="4">
        <v>0</v>
      </c>
    </row>
    <row r="320" spans="1:34" s="4" customFormat="1" ht="18.75" hidden="1" customHeight="1">
      <c r="A320" s="8" t="s">
        <v>60</v>
      </c>
      <c r="B320" s="8" t="s">
        <v>61</v>
      </c>
      <c r="C320" s="48"/>
      <c r="D320" s="87"/>
      <c r="E320" s="83"/>
      <c r="F320" s="85" t="str">
        <f>INDEX(PT_DIFFERENTIATION_VTAR,MATCH(A320,PT_DIFFERENTIATION_VTAR_ID,0))</f>
        <v>Тариф на горячую воду (горячее водоснабжение)</v>
      </c>
      <c r="G320" s="52" t="str">
        <f>INDEX(PT_DIFFERENTIATION_NTAR,MATCH(B320,PT_DIFFERENTIATION_NTAR_ID,0))</f>
        <v/>
      </c>
      <c r="H320" s="53"/>
      <c r="I320" s="54"/>
      <c r="J320" s="55"/>
      <c r="K320" s="60"/>
      <c r="L320" s="53" t="s">
        <v>24</v>
      </c>
      <c r="M320" s="94"/>
      <c r="N320" s="58"/>
      <c r="O320" s="5"/>
      <c r="P320" s="5"/>
      <c r="AH320" s="4">
        <v>0</v>
      </c>
    </row>
    <row r="321" spans="1:34" s="4" customFormat="1" ht="18.75" hidden="1" customHeight="1">
      <c r="A321" s="8"/>
      <c r="B321" s="8"/>
      <c r="C321" s="48" t="s">
        <v>27</v>
      </c>
      <c r="D321" s="87"/>
      <c r="E321" s="83"/>
      <c r="F321" s="85"/>
      <c r="G321" s="52"/>
      <c r="H321" s="59"/>
      <c r="I321" s="37" t="s">
        <v>26</v>
      </c>
      <c r="J321" s="38"/>
      <c r="K321" s="59"/>
      <c r="L321" s="39"/>
      <c r="M321" s="94"/>
      <c r="N321" s="58"/>
      <c r="O321" s="5"/>
      <c r="P321" s="5"/>
      <c r="AH321" s="4">
        <v>0</v>
      </c>
    </row>
    <row r="322" spans="1:34" s="4" customFormat="1" ht="0.75" hidden="1" customHeight="1">
      <c r="A322" s="8"/>
      <c r="B322" s="8"/>
      <c r="C322" s="48" t="s">
        <v>77</v>
      </c>
      <c r="D322" s="87"/>
      <c r="E322" s="83"/>
      <c r="F322" s="85"/>
      <c r="G322" s="86"/>
      <c r="H322" s="59"/>
      <c r="I322" s="37"/>
      <c r="J322" s="38"/>
      <c r="K322" s="59"/>
      <c r="L322" s="39"/>
      <c r="M322" s="94"/>
      <c r="N322" s="58"/>
      <c r="O322" s="5"/>
      <c r="P322" s="5"/>
      <c r="AH322" s="4">
        <v>0</v>
      </c>
    </row>
    <row r="323" spans="1:34" s="4" customFormat="1" ht="18.75" hidden="1" customHeight="1">
      <c r="A323" s="8" t="s">
        <v>62</v>
      </c>
      <c r="B323" s="8" t="s">
        <v>63</v>
      </c>
      <c r="C323" s="48"/>
      <c r="D323" s="87"/>
      <c r="E323" s="83"/>
      <c r="F323" s="85" t="str">
        <f>INDEX(PT_DIFFERENTIATION_VTAR,MATCH(A323,PT_DIFFERENTIATION_VTAR_ID,0))</f>
        <v>Тариф на транспортировку горячей воды</v>
      </c>
      <c r="G323" s="52" t="str">
        <f>INDEX(PT_DIFFERENTIATION_NTAR,MATCH(B323,PT_DIFFERENTIATION_NTAR_ID,0))</f>
        <v/>
      </c>
      <c r="H323" s="53"/>
      <c r="I323" s="54"/>
      <c r="J323" s="55"/>
      <c r="K323" s="60"/>
      <c r="L323" s="53" t="s">
        <v>24</v>
      </c>
      <c r="M323" s="94"/>
      <c r="N323" s="58"/>
      <c r="O323" s="5"/>
      <c r="P323" s="5"/>
      <c r="AH323" s="4">
        <v>0</v>
      </c>
    </row>
    <row r="324" spans="1:34" s="4" customFormat="1" ht="18.75" hidden="1" customHeight="1">
      <c r="A324" s="8"/>
      <c r="B324" s="8"/>
      <c r="C324" s="48" t="s">
        <v>27</v>
      </c>
      <c r="D324" s="87"/>
      <c r="E324" s="83"/>
      <c r="F324" s="85"/>
      <c r="G324" s="52"/>
      <c r="H324" s="59"/>
      <c r="I324" s="37" t="s">
        <v>26</v>
      </c>
      <c r="J324" s="38"/>
      <c r="K324" s="59"/>
      <c r="L324" s="39"/>
      <c r="M324" s="94"/>
      <c r="N324" s="58"/>
      <c r="O324" s="5"/>
      <c r="P324" s="5"/>
      <c r="AH324" s="4">
        <v>0</v>
      </c>
    </row>
    <row r="325" spans="1:34" s="4" customFormat="1" ht="0.75" hidden="1" customHeight="1">
      <c r="A325" s="8"/>
      <c r="B325" s="8"/>
      <c r="C325" s="48" t="s">
        <v>77</v>
      </c>
      <c r="D325" s="87"/>
      <c r="E325" s="83"/>
      <c r="F325" s="85"/>
      <c r="G325" s="86"/>
      <c r="H325" s="59"/>
      <c r="I325" s="37"/>
      <c r="J325" s="38"/>
      <c r="K325" s="59"/>
      <c r="L325" s="39"/>
      <c r="M325" s="94"/>
      <c r="N325" s="58"/>
      <c r="O325" s="5"/>
      <c r="P325" s="5"/>
      <c r="AH325" s="4">
        <v>0</v>
      </c>
    </row>
    <row r="326" spans="1:34" s="4" customFormat="1" ht="18.75" hidden="1" customHeight="1">
      <c r="A326" s="8" t="s">
        <v>64</v>
      </c>
      <c r="B326" s="8" t="s">
        <v>65</v>
      </c>
      <c r="C326" s="48"/>
      <c r="D326" s="87"/>
      <c r="E326" s="83"/>
      <c r="F326" s="85" t="str">
        <f>INDEX(PT_DIFFERENTIATION_VTAR,MATCH(A326,PT_DIFFERENTIATION_VTAR_ID,0))</f>
        <v>Тариф на подключение (технологическое присоединение) к централизованной системе горячего водоснабжения</v>
      </c>
      <c r="G326" s="52" t="str">
        <f>INDEX(PT_DIFFERENTIATION_NTAR,MATCH(B326,PT_DIFFERENTIATION_NTAR_ID,0))</f>
        <v/>
      </c>
      <c r="H326" s="53"/>
      <c r="I326" s="54"/>
      <c r="J326" s="55"/>
      <c r="K326" s="60"/>
      <c r="L326" s="53" t="s">
        <v>24</v>
      </c>
      <c r="M326" s="94"/>
      <c r="N326" s="58"/>
      <c r="O326" s="5"/>
      <c r="P326" s="5"/>
      <c r="AH326" s="4">
        <v>0</v>
      </c>
    </row>
    <row r="327" spans="1:34" s="4" customFormat="1" ht="18.75" hidden="1" customHeight="1">
      <c r="A327" s="8"/>
      <c r="B327" s="8"/>
      <c r="C327" s="48" t="s">
        <v>27</v>
      </c>
      <c r="D327" s="87"/>
      <c r="E327" s="83"/>
      <c r="F327" s="85"/>
      <c r="G327" s="52"/>
      <c r="H327" s="59"/>
      <c r="I327" s="37" t="s">
        <v>26</v>
      </c>
      <c r="J327" s="38"/>
      <c r="K327" s="59"/>
      <c r="L327" s="39"/>
      <c r="M327" s="94"/>
      <c r="N327" s="58"/>
      <c r="O327" s="5"/>
      <c r="P327" s="5"/>
      <c r="AH327" s="4">
        <v>0</v>
      </c>
    </row>
    <row r="328" spans="1:34" s="4" customFormat="1" ht="0.75" hidden="1" customHeight="1">
      <c r="A328" s="8"/>
      <c r="B328" s="8"/>
      <c r="C328" s="48" t="s">
        <v>77</v>
      </c>
      <c r="D328" s="87"/>
      <c r="E328" s="83"/>
      <c r="F328" s="85"/>
      <c r="G328" s="86"/>
      <c r="H328" s="59"/>
      <c r="I328" s="37"/>
      <c r="J328" s="38"/>
      <c r="K328" s="59"/>
      <c r="L328" s="39"/>
      <c r="M328" s="94"/>
      <c r="N328" s="58"/>
      <c r="O328" s="5"/>
      <c r="P328" s="5"/>
      <c r="AH328" s="4">
        <v>0</v>
      </c>
    </row>
    <row r="329" spans="1:34" s="4" customFormat="1" ht="18.75" customHeight="1">
      <c r="A329" s="8" t="s">
        <v>66</v>
      </c>
      <c r="B329" s="8" t="s">
        <v>67</v>
      </c>
      <c r="C329" s="48"/>
      <c r="D329" s="87"/>
      <c r="E329" s="83"/>
      <c r="F329" s="85" t="str">
        <f>INDEX(PT_DIFFERENTIATION_VTAR,MATCH(A329,PT_DIFFERENTIATION_VTAR_ID,0))</f>
        <v>Тариф на водоотведение</v>
      </c>
      <c r="G329" s="52" t="str">
        <f>INDEX(PT_DIFFERENTIATION_NTAR,MATCH(B329,PT_DIFFERENTIATION_NTAR_ID,0))</f>
        <v>Тариф на водоотведение</v>
      </c>
      <c r="H329" s="53"/>
      <c r="I329" s="54">
        <v>44927.657187500001</v>
      </c>
      <c r="J329" s="55">
        <v>45291.657280092593</v>
      </c>
      <c r="K329" s="60">
        <v>0</v>
      </c>
      <c r="L329" s="53" t="s">
        <v>24</v>
      </c>
      <c r="M329" s="94"/>
      <c r="N329" s="58"/>
      <c r="O329" s="5"/>
      <c r="P329" s="5"/>
      <c r="AH329" s="4">
        <v>0</v>
      </c>
    </row>
    <row r="330" spans="1:34" s="4" customFormat="1" ht="18.75" customHeight="1">
      <c r="A330" s="8"/>
      <c r="B330" s="8"/>
      <c r="C330" s="48" t="s">
        <v>27</v>
      </c>
      <c r="D330" s="87"/>
      <c r="E330" s="83"/>
      <c r="F330" s="85"/>
      <c r="G330" s="52"/>
      <c r="H330" s="59"/>
      <c r="I330" s="37" t="s">
        <v>26</v>
      </c>
      <c r="J330" s="38"/>
      <c r="K330" s="59"/>
      <c r="L330" s="39"/>
      <c r="M330" s="94"/>
      <c r="N330" s="58"/>
      <c r="O330" s="5"/>
      <c r="P330" s="5"/>
      <c r="AH330" s="4">
        <v>0</v>
      </c>
    </row>
    <row r="331" spans="1:34" s="4" customFormat="1" ht="0.75" customHeight="1">
      <c r="A331" s="8"/>
      <c r="B331" s="8"/>
      <c r="C331" s="48" t="s">
        <v>77</v>
      </c>
      <c r="D331" s="87"/>
      <c r="E331" s="83"/>
      <c r="F331" s="85"/>
      <c r="G331" s="86"/>
      <c r="H331" s="59"/>
      <c r="I331" s="37"/>
      <c r="J331" s="38"/>
      <c r="K331" s="59"/>
      <c r="L331" s="39"/>
      <c r="M331" s="94"/>
      <c r="N331" s="58"/>
      <c r="O331" s="5"/>
      <c r="P331" s="5"/>
      <c r="AH331" s="4">
        <v>0</v>
      </c>
    </row>
    <row r="332" spans="1:34" s="4" customFormat="1" ht="18.75" hidden="1" customHeight="1">
      <c r="A332" s="8" t="s">
        <v>69</v>
      </c>
      <c r="B332" s="8" t="s">
        <v>70</v>
      </c>
      <c r="C332" s="48"/>
      <c r="D332" s="87"/>
      <c r="E332" s="83"/>
      <c r="F332" s="85" t="str">
        <f>INDEX(PT_DIFFERENTIATION_VTAR,MATCH(A332,PT_DIFFERENTIATION_VTAR_ID,0))</f>
        <v>Тариф на транспортировку сточных вод</v>
      </c>
      <c r="G332" s="52" t="str">
        <f>INDEX(PT_DIFFERENTIATION_NTAR,MATCH(B332,PT_DIFFERENTIATION_NTAR_ID,0))</f>
        <v/>
      </c>
      <c r="H332" s="53"/>
      <c r="I332" s="54"/>
      <c r="J332" s="55"/>
      <c r="K332" s="60"/>
      <c r="L332" s="53" t="s">
        <v>24</v>
      </c>
      <c r="M332" s="94"/>
      <c r="N332" s="58"/>
      <c r="O332" s="5"/>
      <c r="P332" s="5"/>
      <c r="AH332" s="4">
        <v>0</v>
      </c>
    </row>
    <row r="333" spans="1:34" s="4" customFormat="1" ht="18.75" hidden="1" customHeight="1">
      <c r="A333" s="8"/>
      <c r="B333" s="8"/>
      <c r="C333" s="48" t="s">
        <v>27</v>
      </c>
      <c r="D333" s="87"/>
      <c r="E333" s="83"/>
      <c r="F333" s="85"/>
      <c r="G333" s="52"/>
      <c r="H333" s="59"/>
      <c r="I333" s="37" t="s">
        <v>26</v>
      </c>
      <c r="J333" s="38"/>
      <c r="K333" s="59"/>
      <c r="L333" s="39"/>
      <c r="M333" s="94"/>
      <c r="N333" s="58"/>
      <c r="O333" s="5"/>
      <c r="P333" s="5"/>
      <c r="AH333" s="4">
        <v>0</v>
      </c>
    </row>
    <row r="334" spans="1:34" s="4" customFormat="1" ht="0.75" hidden="1" customHeight="1">
      <c r="A334" s="8"/>
      <c r="B334" s="8"/>
      <c r="C334" s="48" t="s">
        <v>77</v>
      </c>
      <c r="D334" s="87"/>
      <c r="E334" s="83"/>
      <c r="F334" s="85"/>
      <c r="G334" s="86"/>
      <c r="H334" s="59"/>
      <c r="I334" s="37"/>
      <c r="J334" s="38"/>
      <c r="K334" s="59"/>
      <c r="L334" s="39"/>
      <c r="M334" s="94"/>
      <c r="N334" s="58"/>
      <c r="O334" s="5"/>
      <c r="P334" s="5"/>
      <c r="AH334" s="4">
        <v>0</v>
      </c>
    </row>
    <row r="335" spans="1:34" s="4" customFormat="1" ht="18.75" customHeight="1">
      <c r="A335" s="8" t="s">
        <v>71</v>
      </c>
      <c r="B335" s="8" t="s">
        <v>72</v>
      </c>
      <c r="C335" s="48"/>
      <c r="D335" s="87"/>
      <c r="E335" s="83"/>
      <c r="F335" s="85" t="str">
        <f>INDEX(PT_DIFFERENTIATION_VTAR,MATCH(A335,PT_DIFFERENTIATION_VTAR_ID,0))</f>
        <v>Тариф на подключение (технологическое присоединение) к централизованной системе водоотведения</v>
      </c>
      <c r="G335" s="52" t="str">
        <f>INDEX(PT_DIFFERENTIATION_NTAR,MATCH(B335,PT_DIFFERENTIATION_NTAR_ID,0))</f>
        <v>Тариф на подключение (технологическое присоединение) к централизованной системе водоотведения</v>
      </c>
      <c r="H335" s="53"/>
      <c r="I335" s="54">
        <v>43297.657372685186</v>
      </c>
      <c r="J335" s="55">
        <v>46387.657453703701</v>
      </c>
      <c r="K335" s="60">
        <v>0</v>
      </c>
      <c r="L335" s="53" t="s">
        <v>24</v>
      </c>
      <c r="M335" s="94"/>
      <c r="N335" s="58"/>
      <c r="O335" s="5"/>
      <c r="P335" s="5"/>
      <c r="AH335" s="4">
        <v>0</v>
      </c>
    </row>
    <row r="336" spans="1:34" s="4" customFormat="1" ht="18.75" customHeight="1">
      <c r="A336" s="8"/>
      <c r="B336" s="8"/>
      <c r="C336" s="48" t="s">
        <v>27</v>
      </c>
      <c r="D336" s="87"/>
      <c r="E336" s="83"/>
      <c r="F336" s="85"/>
      <c r="G336" s="52"/>
      <c r="H336" s="59"/>
      <c r="I336" s="37" t="s">
        <v>26</v>
      </c>
      <c r="J336" s="38"/>
      <c r="K336" s="59"/>
      <c r="L336" s="39"/>
      <c r="M336" s="94"/>
      <c r="N336" s="58"/>
      <c r="O336" s="5"/>
      <c r="P336" s="5"/>
      <c r="AH336" s="4">
        <v>0</v>
      </c>
    </row>
    <row r="337" spans="1:34" s="4" customFormat="1" ht="1.1499999999999999" customHeight="1">
      <c r="A337" s="8"/>
      <c r="B337" s="8"/>
      <c r="C337" s="48" t="s">
        <v>77</v>
      </c>
      <c r="D337" s="87"/>
      <c r="E337" s="83"/>
      <c r="F337" s="85"/>
      <c r="G337" s="86"/>
      <c r="H337" s="59"/>
      <c r="I337" s="37"/>
      <c r="J337" s="38"/>
      <c r="K337" s="59"/>
      <c r="L337" s="39"/>
      <c r="M337" s="94"/>
      <c r="N337" s="58"/>
      <c r="O337" s="5"/>
      <c r="P337" s="5"/>
      <c r="AH337" s="4">
        <v>1</v>
      </c>
    </row>
    <row r="338" spans="1:34" s="8" customFormat="1" ht="3" customHeight="1">
      <c r="E338" s="97"/>
      <c r="F338" s="97"/>
      <c r="G338" s="97"/>
      <c r="H338" s="97"/>
      <c r="I338" s="97"/>
      <c r="J338" s="97"/>
      <c r="K338" s="97"/>
      <c r="L338" s="97"/>
      <c r="M338" s="97"/>
      <c r="O338" s="98"/>
      <c r="P338" s="98"/>
      <c r="AH338" s="8">
        <v>3</v>
      </c>
    </row>
    <row r="339" spans="1:34" ht="26.25" customHeight="1">
      <c r="E339" s="99"/>
      <c r="F339" s="46"/>
      <c r="G339" s="46"/>
      <c r="H339" s="46"/>
      <c r="I339" s="46"/>
      <c r="J339" s="46"/>
      <c r="K339" s="46"/>
      <c r="L339" s="46"/>
      <c r="M339" s="46"/>
      <c r="AH339" s="4">
        <v>25</v>
      </c>
    </row>
    <row r="340" spans="1:34" ht="14.25" hidden="1" customHeight="1">
      <c r="A340" s="47" t="s">
        <v>21</v>
      </c>
      <c r="B340" s="47">
        <v>0</v>
      </c>
      <c r="C340" s="48">
        <v>0</v>
      </c>
      <c r="D340" s="3">
        <v>3</v>
      </c>
      <c r="E340" s="4">
        <v>6</v>
      </c>
      <c r="F340" s="4">
        <v>46</v>
      </c>
      <c r="G340" s="4">
        <v>35</v>
      </c>
      <c r="H340" s="4">
        <v>3</v>
      </c>
      <c r="I340" s="4">
        <v>11</v>
      </c>
      <c r="J340" s="4">
        <v>11</v>
      </c>
      <c r="K340" s="4">
        <v>35</v>
      </c>
      <c r="L340" s="4">
        <v>35</v>
      </c>
      <c r="M340" s="4">
        <v>84</v>
      </c>
      <c r="N340" s="4">
        <v>10</v>
      </c>
      <c r="O340" s="5">
        <v>10</v>
      </c>
      <c r="P340" s="5">
        <v>10</v>
      </c>
      <c r="Q340" s="4">
        <v>10</v>
      </c>
      <c r="R340" s="4">
        <v>10</v>
      </c>
      <c r="S340" s="4">
        <v>10</v>
      </c>
      <c r="T340" s="4">
        <v>10</v>
      </c>
      <c r="U340" s="4">
        <v>10</v>
      </c>
      <c r="V340" s="4">
        <v>10</v>
      </c>
      <c r="W340" s="4">
        <v>10</v>
      </c>
      <c r="X340" s="4">
        <v>10</v>
      </c>
      <c r="Y340" s="4">
        <v>10</v>
      </c>
      <c r="Z340" s="4">
        <v>10</v>
      </c>
      <c r="AA340" s="4">
        <v>10</v>
      </c>
      <c r="AB340" s="4">
        <v>10</v>
      </c>
      <c r="AC340" s="4">
        <v>10</v>
      </c>
      <c r="AD340" s="4">
        <v>10</v>
      </c>
      <c r="AE340" s="4">
        <v>10</v>
      </c>
      <c r="AF340" s="4">
        <v>10</v>
      </c>
      <c r="AG340" s="4">
        <v>10</v>
      </c>
      <c r="AH340" s="4">
        <v>14</v>
      </c>
    </row>
  </sheetData>
  <sheetProtection formatColumns="0" formatRows="0" insertRows="0" deleteColumns="0" deleteRows="0" sort="0" autoFilter="0"/>
  <mergeCells count="428">
    <mergeCell ref="F339:M339"/>
    <mergeCell ref="D332:D334"/>
    <mergeCell ref="E332:E334"/>
    <mergeCell ref="F332:F334"/>
    <mergeCell ref="G332:G333"/>
    <mergeCell ref="D335:D337"/>
    <mergeCell ref="E335:E337"/>
    <mergeCell ref="F335:F337"/>
    <mergeCell ref="G335:G336"/>
    <mergeCell ref="D326:D328"/>
    <mergeCell ref="E326:E328"/>
    <mergeCell ref="F326:F328"/>
    <mergeCell ref="G326:G327"/>
    <mergeCell ref="D329:D331"/>
    <mergeCell ref="E329:E331"/>
    <mergeCell ref="F329:F331"/>
    <mergeCell ref="G329:G330"/>
    <mergeCell ref="D320:D322"/>
    <mergeCell ref="E320:E322"/>
    <mergeCell ref="F320:F322"/>
    <mergeCell ref="G320:G321"/>
    <mergeCell ref="D323:D325"/>
    <mergeCell ref="E323:E325"/>
    <mergeCell ref="F323:F325"/>
    <mergeCell ref="G323:G324"/>
    <mergeCell ref="D314:D316"/>
    <mergeCell ref="E314:E316"/>
    <mergeCell ref="F314:F316"/>
    <mergeCell ref="G314:G315"/>
    <mergeCell ref="D317:D319"/>
    <mergeCell ref="E317:E319"/>
    <mergeCell ref="F317:F319"/>
    <mergeCell ref="G317:G318"/>
    <mergeCell ref="D308:D310"/>
    <mergeCell ref="E308:E310"/>
    <mergeCell ref="F308:F310"/>
    <mergeCell ref="G308:G309"/>
    <mergeCell ref="D311:D313"/>
    <mergeCell ref="E311:E313"/>
    <mergeCell ref="F311:F313"/>
    <mergeCell ref="G311:G312"/>
    <mergeCell ref="D302:D304"/>
    <mergeCell ref="E302:E304"/>
    <mergeCell ref="F302:F304"/>
    <mergeCell ref="G302:G303"/>
    <mergeCell ref="D305:D307"/>
    <mergeCell ref="E305:E307"/>
    <mergeCell ref="F305:F307"/>
    <mergeCell ref="G305:G306"/>
    <mergeCell ref="D296:D298"/>
    <mergeCell ref="E296:E298"/>
    <mergeCell ref="F296:F298"/>
    <mergeCell ref="G296:G297"/>
    <mergeCell ref="D299:D301"/>
    <mergeCell ref="E299:E301"/>
    <mergeCell ref="F299:F301"/>
    <mergeCell ref="G299:G300"/>
    <mergeCell ref="D290:D292"/>
    <mergeCell ref="E290:E292"/>
    <mergeCell ref="F290:F292"/>
    <mergeCell ref="G290:G291"/>
    <mergeCell ref="D293:D295"/>
    <mergeCell ref="E293:E295"/>
    <mergeCell ref="F293:F295"/>
    <mergeCell ref="G293:G294"/>
    <mergeCell ref="D284:D286"/>
    <mergeCell ref="E284:E286"/>
    <mergeCell ref="F284:F286"/>
    <mergeCell ref="G284:G285"/>
    <mergeCell ref="D287:D289"/>
    <mergeCell ref="E287:E289"/>
    <mergeCell ref="F287:F289"/>
    <mergeCell ref="G287:G288"/>
    <mergeCell ref="F277:L277"/>
    <mergeCell ref="D278:D280"/>
    <mergeCell ref="E278:E280"/>
    <mergeCell ref="F278:F280"/>
    <mergeCell ref="G278:G279"/>
    <mergeCell ref="M278:M281"/>
    <mergeCell ref="D281:D283"/>
    <mergeCell ref="E281:E283"/>
    <mergeCell ref="F281:F283"/>
    <mergeCell ref="G281:G282"/>
    <mergeCell ref="D271:D273"/>
    <mergeCell ref="E271:E273"/>
    <mergeCell ref="F271:F273"/>
    <mergeCell ref="G271:G272"/>
    <mergeCell ref="D274:D276"/>
    <mergeCell ref="E274:E276"/>
    <mergeCell ref="F274:F276"/>
    <mergeCell ref="G274:G275"/>
    <mergeCell ref="D265:D267"/>
    <mergeCell ref="E265:E267"/>
    <mergeCell ref="F265:F267"/>
    <mergeCell ref="G265:G266"/>
    <mergeCell ref="D268:D270"/>
    <mergeCell ref="E268:E270"/>
    <mergeCell ref="F268:F270"/>
    <mergeCell ref="G268:G269"/>
    <mergeCell ref="D259:D261"/>
    <mergeCell ref="E259:E261"/>
    <mergeCell ref="F259:F261"/>
    <mergeCell ref="G259:G260"/>
    <mergeCell ref="D262:D264"/>
    <mergeCell ref="E262:E264"/>
    <mergeCell ref="F262:F264"/>
    <mergeCell ref="G262:G263"/>
    <mergeCell ref="D253:D255"/>
    <mergeCell ref="E253:E255"/>
    <mergeCell ref="F253:F255"/>
    <mergeCell ref="G253:G254"/>
    <mergeCell ref="D256:D258"/>
    <mergeCell ref="E256:E258"/>
    <mergeCell ref="F256:F258"/>
    <mergeCell ref="G256:G257"/>
    <mergeCell ref="D247:D249"/>
    <mergeCell ref="E247:E249"/>
    <mergeCell ref="F247:F249"/>
    <mergeCell ref="G247:G248"/>
    <mergeCell ref="D250:D252"/>
    <mergeCell ref="E250:E252"/>
    <mergeCell ref="F250:F252"/>
    <mergeCell ref="G250:G251"/>
    <mergeCell ref="D241:D243"/>
    <mergeCell ref="E241:E243"/>
    <mergeCell ref="F241:F243"/>
    <mergeCell ref="G241:G242"/>
    <mergeCell ref="D244:D246"/>
    <mergeCell ref="E244:E246"/>
    <mergeCell ref="F244:F246"/>
    <mergeCell ref="G244:G245"/>
    <mergeCell ref="D235:D237"/>
    <mergeCell ref="E235:E237"/>
    <mergeCell ref="F235:F237"/>
    <mergeCell ref="G235:G236"/>
    <mergeCell ref="D238:D240"/>
    <mergeCell ref="E238:E240"/>
    <mergeCell ref="F238:F240"/>
    <mergeCell ref="G238:G239"/>
    <mergeCell ref="D229:D231"/>
    <mergeCell ref="E229:E231"/>
    <mergeCell ref="F229:F231"/>
    <mergeCell ref="G229:G230"/>
    <mergeCell ref="D232:D234"/>
    <mergeCell ref="E232:E234"/>
    <mergeCell ref="F232:F234"/>
    <mergeCell ref="G232:G233"/>
    <mergeCell ref="D223:D225"/>
    <mergeCell ref="E223:E225"/>
    <mergeCell ref="F223:F225"/>
    <mergeCell ref="G223:G224"/>
    <mergeCell ref="D226:D228"/>
    <mergeCell ref="E226:E228"/>
    <mergeCell ref="F226:F228"/>
    <mergeCell ref="G226:G227"/>
    <mergeCell ref="F216:L216"/>
    <mergeCell ref="D217:D219"/>
    <mergeCell ref="E217:E219"/>
    <mergeCell ref="F217:F219"/>
    <mergeCell ref="G217:G218"/>
    <mergeCell ref="M217:M220"/>
    <mergeCell ref="D220:D222"/>
    <mergeCell ref="E220:E222"/>
    <mergeCell ref="F220:F222"/>
    <mergeCell ref="G220:G221"/>
    <mergeCell ref="D210:D212"/>
    <mergeCell ref="E210:E212"/>
    <mergeCell ref="F210:F212"/>
    <mergeCell ref="G210:G211"/>
    <mergeCell ref="D213:D215"/>
    <mergeCell ref="E213:E215"/>
    <mergeCell ref="F213:F215"/>
    <mergeCell ref="G213:G214"/>
    <mergeCell ref="D200:D202"/>
    <mergeCell ref="E200:E202"/>
    <mergeCell ref="F200:F202"/>
    <mergeCell ref="G200:G201"/>
    <mergeCell ref="D203:D209"/>
    <mergeCell ref="E203:E209"/>
    <mergeCell ref="F203:F209"/>
    <mergeCell ref="G203:G208"/>
    <mergeCell ref="D194:D196"/>
    <mergeCell ref="E194:E196"/>
    <mergeCell ref="F194:F196"/>
    <mergeCell ref="G194:G195"/>
    <mergeCell ref="D197:D199"/>
    <mergeCell ref="E197:E199"/>
    <mergeCell ref="F197:F199"/>
    <mergeCell ref="G197:G198"/>
    <mergeCell ref="D188:D190"/>
    <mergeCell ref="E188:E190"/>
    <mergeCell ref="F188:F190"/>
    <mergeCell ref="G188:G189"/>
    <mergeCell ref="D191:D193"/>
    <mergeCell ref="E191:E193"/>
    <mergeCell ref="F191:F193"/>
    <mergeCell ref="G191:G192"/>
    <mergeCell ref="D182:D184"/>
    <mergeCell ref="E182:E184"/>
    <mergeCell ref="F182:F184"/>
    <mergeCell ref="G182:G183"/>
    <mergeCell ref="D185:D187"/>
    <mergeCell ref="E185:E187"/>
    <mergeCell ref="F185:F187"/>
    <mergeCell ref="G185:G186"/>
    <mergeCell ref="D176:D178"/>
    <mergeCell ref="E176:E178"/>
    <mergeCell ref="F176:F178"/>
    <mergeCell ref="G176:G177"/>
    <mergeCell ref="D179:D181"/>
    <mergeCell ref="E179:E181"/>
    <mergeCell ref="F179:F181"/>
    <mergeCell ref="G179:G180"/>
    <mergeCell ref="D170:D172"/>
    <mergeCell ref="E170:E172"/>
    <mergeCell ref="F170:F172"/>
    <mergeCell ref="G170:G171"/>
    <mergeCell ref="D173:D175"/>
    <mergeCell ref="E173:E175"/>
    <mergeCell ref="F173:F175"/>
    <mergeCell ref="G173:G174"/>
    <mergeCell ref="D164:D166"/>
    <mergeCell ref="E164:E166"/>
    <mergeCell ref="F164:F166"/>
    <mergeCell ref="G164:G165"/>
    <mergeCell ref="D167:D169"/>
    <mergeCell ref="E167:E169"/>
    <mergeCell ref="F167:F169"/>
    <mergeCell ref="G167:G168"/>
    <mergeCell ref="D158:D160"/>
    <mergeCell ref="E158:E160"/>
    <mergeCell ref="F158:F160"/>
    <mergeCell ref="G158:G159"/>
    <mergeCell ref="D161:D163"/>
    <mergeCell ref="E161:E163"/>
    <mergeCell ref="F161:F163"/>
    <mergeCell ref="G161:G162"/>
    <mergeCell ref="F151:L151"/>
    <mergeCell ref="D152:D154"/>
    <mergeCell ref="E152:E154"/>
    <mergeCell ref="F152:F154"/>
    <mergeCell ref="G152:G153"/>
    <mergeCell ref="M152:M155"/>
    <mergeCell ref="D155:D157"/>
    <mergeCell ref="E155:E157"/>
    <mergeCell ref="F155:F157"/>
    <mergeCell ref="G155:G156"/>
    <mergeCell ref="D145:D147"/>
    <mergeCell ref="E145:E147"/>
    <mergeCell ref="F145:F147"/>
    <mergeCell ref="G145:G146"/>
    <mergeCell ref="D148:D150"/>
    <mergeCell ref="E148:E150"/>
    <mergeCell ref="F148:F150"/>
    <mergeCell ref="G148:G149"/>
    <mergeCell ref="D135:D137"/>
    <mergeCell ref="E135:E137"/>
    <mergeCell ref="F135:F137"/>
    <mergeCell ref="G135:G136"/>
    <mergeCell ref="D138:D144"/>
    <mergeCell ref="E138:E144"/>
    <mergeCell ref="F138:F144"/>
    <mergeCell ref="G138:G143"/>
    <mergeCell ref="D129:D131"/>
    <mergeCell ref="E129:E131"/>
    <mergeCell ref="F129:F131"/>
    <mergeCell ref="G129:G130"/>
    <mergeCell ref="D132:D134"/>
    <mergeCell ref="E132:E134"/>
    <mergeCell ref="F132:F134"/>
    <mergeCell ref="G132:G133"/>
    <mergeCell ref="D123:D125"/>
    <mergeCell ref="E123:E125"/>
    <mergeCell ref="F123:F125"/>
    <mergeCell ref="G123:G124"/>
    <mergeCell ref="D126:D128"/>
    <mergeCell ref="E126:E128"/>
    <mergeCell ref="F126:F128"/>
    <mergeCell ref="G126:G127"/>
    <mergeCell ref="D117:D119"/>
    <mergeCell ref="E117:E119"/>
    <mergeCell ref="F117:F119"/>
    <mergeCell ref="G117:G118"/>
    <mergeCell ref="D120:D122"/>
    <mergeCell ref="E120:E122"/>
    <mergeCell ref="F120:F122"/>
    <mergeCell ref="G120:G121"/>
    <mergeCell ref="D111:D113"/>
    <mergeCell ref="E111:E113"/>
    <mergeCell ref="F111:F113"/>
    <mergeCell ref="G111:G112"/>
    <mergeCell ref="D114:D116"/>
    <mergeCell ref="E114:E116"/>
    <mergeCell ref="F114:F116"/>
    <mergeCell ref="G114:G115"/>
    <mergeCell ref="D105:D107"/>
    <mergeCell ref="E105:E107"/>
    <mergeCell ref="F105:F107"/>
    <mergeCell ref="G105:G106"/>
    <mergeCell ref="D108:D110"/>
    <mergeCell ref="E108:E110"/>
    <mergeCell ref="F108:F110"/>
    <mergeCell ref="G108:G109"/>
    <mergeCell ref="D99:D101"/>
    <mergeCell ref="E99:E101"/>
    <mergeCell ref="F99:F101"/>
    <mergeCell ref="G99:G100"/>
    <mergeCell ref="D102:D104"/>
    <mergeCell ref="E102:E104"/>
    <mergeCell ref="F102:F104"/>
    <mergeCell ref="G102:G103"/>
    <mergeCell ref="D93:D95"/>
    <mergeCell ref="E93:E95"/>
    <mergeCell ref="F93:F95"/>
    <mergeCell ref="G93:G94"/>
    <mergeCell ref="D96:D98"/>
    <mergeCell ref="E96:E98"/>
    <mergeCell ref="F96:F98"/>
    <mergeCell ref="G96:G97"/>
    <mergeCell ref="F86:L86"/>
    <mergeCell ref="D87:D89"/>
    <mergeCell ref="E87:E89"/>
    <mergeCell ref="F87:F89"/>
    <mergeCell ref="G87:G88"/>
    <mergeCell ref="M87:M90"/>
    <mergeCell ref="D90:D92"/>
    <mergeCell ref="E90:E92"/>
    <mergeCell ref="F90:F92"/>
    <mergeCell ref="G90:G91"/>
    <mergeCell ref="D81:D83"/>
    <mergeCell ref="E81:E83"/>
    <mergeCell ref="F81:F83"/>
    <mergeCell ref="G81:G82"/>
    <mergeCell ref="F84:L84"/>
    <mergeCell ref="H85:I85"/>
    <mergeCell ref="D75:D77"/>
    <mergeCell ref="E75:E77"/>
    <mergeCell ref="F75:F77"/>
    <mergeCell ref="G75:G76"/>
    <mergeCell ref="D78:D80"/>
    <mergeCell ref="E78:E80"/>
    <mergeCell ref="F78:F80"/>
    <mergeCell ref="G78:G79"/>
    <mergeCell ref="D69:D71"/>
    <mergeCell ref="E69:E71"/>
    <mergeCell ref="F69:F71"/>
    <mergeCell ref="G69:G70"/>
    <mergeCell ref="D72:D74"/>
    <mergeCell ref="E72:E74"/>
    <mergeCell ref="F72:F74"/>
    <mergeCell ref="G72:G73"/>
    <mergeCell ref="D63:D65"/>
    <mergeCell ref="E63:E65"/>
    <mergeCell ref="F63:F65"/>
    <mergeCell ref="G63:G64"/>
    <mergeCell ref="D66:D68"/>
    <mergeCell ref="E66:E68"/>
    <mergeCell ref="F66:F68"/>
    <mergeCell ref="G66:G67"/>
    <mergeCell ref="D57:D59"/>
    <mergeCell ref="E57:E59"/>
    <mergeCell ref="F57:F59"/>
    <mergeCell ref="G57:G58"/>
    <mergeCell ref="D60:D62"/>
    <mergeCell ref="E60:E62"/>
    <mergeCell ref="F60:F62"/>
    <mergeCell ref="G60:G61"/>
    <mergeCell ref="D51:D53"/>
    <mergeCell ref="E51:E53"/>
    <mergeCell ref="F51:F53"/>
    <mergeCell ref="G51:G52"/>
    <mergeCell ref="D54:D56"/>
    <mergeCell ref="E54:E56"/>
    <mergeCell ref="F54:F56"/>
    <mergeCell ref="G54:G55"/>
    <mergeCell ref="D45:D47"/>
    <mergeCell ref="E45:E47"/>
    <mergeCell ref="F45:F47"/>
    <mergeCell ref="G45:G46"/>
    <mergeCell ref="D48:D50"/>
    <mergeCell ref="E48:E50"/>
    <mergeCell ref="F48:F50"/>
    <mergeCell ref="G48:G49"/>
    <mergeCell ref="D39:D41"/>
    <mergeCell ref="E39:E41"/>
    <mergeCell ref="F39:F41"/>
    <mergeCell ref="G39:G40"/>
    <mergeCell ref="D42:D44"/>
    <mergeCell ref="E42:E44"/>
    <mergeCell ref="F42:F44"/>
    <mergeCell ref="G42:G43"/>
    <mergeCell ref="E33:E35"/>
    <mergeCell ref="F33:F35"/>
    <mergeCell ref="G33:G34"/>
    <mergeCell ref="D36:D38"/>
    <mergeCell ref="E36:E38"/>
    <mergeCell ref="F36:F38"/>
    <mergeCell ref="G36:G37"/>
    <mergeCell ref="M24:M83"/>
    <mergeCell ref="D27:D29"/>
    <mergeCell ref="E27:E29"/>
    <mergeCell ref="F27:F29"/>
    <mergeCell ref="G27:G28"/>
    <mergeCell ref="D30:D32"/>
    <mergeCell ref="E30:E32"/>
    <mergeCell ref="F30:F32"/>
    <mergeCell ref="G30:G31"/>
    <mergeCell ref="D33:D35"/>
    <mergeCell ref="H22:I22"/>
    <mergeCell ref="F23:L23"/>
    <mergeCell ref="D24:D26"/>
    <mergeCell ref="E24:E26"/>
    <mergeCell ref="F24:F26"/>
    <mergeCell ref="G24:G25"/>
    <mergeCell ref="M19:M21"/>
    <mergeCell ref="E20:E21"/>
    <mergeCell ref="F20:F21"/>
    <mergeCell ref="G20:G21"/>
    <mergeCell ref="H20:J20"/>
    <mergeCell ref="K20:K21"/>
    <mergeCell ref="L20:L21"/>
    <mergeCell ref="H21:I21"/>
    <mergeCell ref="G2:G3"/>
    <mergeCell ref="G5:G6"/>
    <mergeCell ref="E14:L14"/>
    <mergeCell ref="G16:L16"/>
    <mergeCell ref="G17:L17"/>
    <mergeCell ref="E19:L19"/>
  </mergeCells>
  <dataValidations count="4">
    <dataValidation type="decimal" allowBlank="1" showErrorMessage="1" errorTitle="Ошибка" error="Допускается ввод только действительных чисел!" sqref="K217 K220 K223 K226 K229 K232 K235 K238 K244 K247 K250 K253 K256 K259 K262 K265 K268 K271 K10 K87 K145 K138:K142 K135 K132 K129 K126 K123 K120 K117 K114 K108 K105 K102 K99 K96 K93 K90 K152 K148 K155 K158 K161 K164 K167 K170 K173 K179 K182 K185 K188 K191 K197 K200 K203:K207 K210 K213 K194 K274 K278 K281 K284 K287 K290 K293 K296 K299 K305 K308 K311 K314 K317 K320 K323 K326 K329 K332 K335 K5 K111 K176 K241 K302">
      <formula1>-9.99999999999999E+23</formula1>
      <formula2>9.99999999999999E+23</formula2>
    </dataValidation>
    <dataValidation type="textLength" operator="lessThanOrEqual" allowBlank="1" showInputMessage="1" showErrorMessage="1" errorTitle="Ошибка" error="Допускается ввод не более 900 символов!" sqref="M152:M153 M217:M218 M23 M87:M88 M278:M279">
      <formula1>900</formula1>
    </dataValidation>
    <dataValidation type="textLength" operator="lessThanOrEqual" allowBlank="1" showInputMessage="1" showErrorMessage="1" errorTitle="Ошибка" error="Допускается ввод не более 900 символов!" prompt="Введите ссылку на обосновывающие материалы, загруженные с помощью &quot;ЕИАС Web&quot;." sqref="L85">
      <formula1>900</formula1>
    </dataValidation>
    <dataValidation allowBlank="1" showInputMessage="1" showErrorMessage="1" prompt="Выберите дату из календаря (иконка справа от указанной ячейки), либо введите дату непосредственно в ячейку в формате - 'ДД.ММ.ГГГГ'." sqref="I10:J10 I39:J39 I24:J24 I27:J27 I30:J30 I33:J33 I36:J36 I42:J42 I45:J45 I51:J51 I54:J54 I57:J57 I60:J60 I63:J63 I66:J66 I69:J69 I72:J72 I75:J75 I78:J78 I217:J217 I220:J220 I223:J223 I226:J226 I229:J229 I232:J232 I235:J235 I238:J238 I244:J244 I247:J247 I250:J250 I253:J253 I256:J256 I259:J259 I262:J262 I265:J265 I268:J268 I8:J8 I81:J81 I148:J148 I90:J90 I93:J93 I96:J96 I99:J99 I102:J102 I105:J105 I108:J108 I114:J114 I117:J117 I120:J120 I123:J123 I126:J126 I129:J129 I132:J132 I135:J135 I138:J142 I145:J145 I152:J152 I87:J87 I155:J155 I158:J158 I161:J161 I164:J164 I167:J167 I170:J170 I173:J173 I179:J179 I182:J182 I185:J185 I188:J188 I191:J191 I197:J197 I200:J200 I203:J207 I210:J210 I213:J213 I194:J194 I271:J271 I274:J274 I278:J278 I281:J281 I284:J284 I287:J287 I290:J290 I293:J293 I296:J296 I299:J299 I305:J305 I308:J308 I311:J311 I314:J314 I317:J317 I320:J320 I323:J323 I326:J326 I329:J329 I332:J332 I335:J335 I2:J2 I5:J5 I48:J48 I111:J111 I176:J176 I241:J241 I302:J302"/>
  </dataValidations>
  <hyperlinks>
    <hyperlink ref="L85" r:id="rId1"/>
  </hyperlinks>
  <pageMargins left="0.7" right="0.7" top="0.75" bottom="0.75" header="0.3" footer="0.3"/>
  <pageSetup paperSize="9" orientation="portrait"/>
  <headerFooter>
    <oddHeader>&amp;L&amp;C&amp;R</oddHeader>
    <oddFooter>&amp;L&amp;C&amp;R</oddFooter>
    <evenHeader>&amp;L&amp;C&amp;R</evenHeader>
    <evenFooter>&amp;L&amp;C&amp;R</even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IZ58"/>
  <sheetViews>
    <sheetView showGridLines="0" topLeftCell="HY23" zoomScale="90" workbookViewId="0">
      <selection activeCell="JB44" sqref="JB44:JC44"/>
    </sheetView>
  </sheetViews>
  <sheetFormatPr defaultColWidth="10.5703125" defaultRowHeight="14.25" customHeight="1"/>
  <cols>
    <col min="1" max="1" width="10.5703125" style="2"/>
    <col min="2" max="2" width="11" style="2" hidden="1" customWidth="1"/>
    <col min="3" max="3" width="10.5703125" style="2"/>
    <col min="4" max="4" width="11.85546875" style="2" hidden="1" customWidth="1"/>
    <col min="5" max="5" width="10" style="2" hidden="1" customWidth="1"/>
    <col min="6" max="6" width="8.7109375" style="2" hidden="1" customWidth="1"/>
    <col min="7" max="7" width="7.5703125" style="2" hidden="1" customWidth="1"/>
    <col min="8" max="8" width="11.42578125" style="2" hidden="1" customWidth="1"/>
    <col min="9" max="9" width="14.140625" style="2" hidden="1" customWidth="1"/>
    <col min="10" max="10" width="9.85546875" style="2" hidden="1" customWidth="1"/>
    <col min="11" max="11" width="14.7109375" style="2" hidden="1" customWidth="1"/>
    <col min="12" max="12" width="19.140625" style="100" hidden="1" customWidth="1"/>
    <col min="13" max="14" width="12.28515625" style="101" hidden="1" customWidth="1"/>
    <col min="15" max="15" width="23.42578125" style="101" hidden="1" customWidth="1"/>
    <col min="16" max="16" width="3" style="1" customWidth="1"/>
    <col min="17" max="18" width="3" style="3" customWidth="1"/>
    <col min="19" max="19" width="12" style="102" customWidth="1"/>
    <col min="20" max="20" width="35" style="4" customWidth="1"/>
    <col min="21" max="21" width="0.140625" style="4" customWidth="1"/>
    <col min="22" max="24" width="24.7109375" style="4" hidden="1" customWidth="1"/>
    <col min="25" max="25" width="11.7109375" style="4" hidden="1" customWidth="1"/>
    <col min="26" max="26" width="3.7109375" style="4" hidden="1" customWidth="1"/>
    <col min="27" max="27" width="11.7109375" style="4" hidden="1" customWidth="1"/>
    <col min="28" max="28" width="8.5703125" style="4" hidden="1" customWidth="1"/>
    <col min="29" max="29" width="24.7109375" style="4" customWidth="1"/>
    <col min="30" max="31" width="24" style="4" customWidth="1"/>
    <col min="32" max="32" width="11" style="4" customWidth="1"/>
    <col min="33" max="33" width="3.7109375" style="4" customWidth="1"/>
    <col min="34" max="34" width="11" style="4" customWidth="1"/>
    <col min="35" max="35" width="8.5703125" style="4" customWidth="1"/>
    <col min="36" max="251" width="10.5703125" style="7"/>
    <col min="252" max="252" width="10.5703125" style="207"/>
    <col min="253" max="253" width="4" style="4" customWidth="1"/>
    <col min="254" max="16384" width="10.5703125" style="7"/>
  </cols>
  <sheetData>
    <row r="1" spans="1:253" ht="22.5" hidden="1" customHeight="1">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c r="BX1" s="4"/>
      <c r="BY1" s="4"/>
      <c r="BZ1" s="4"/>
      <c r="CA1" s="4"/>
      <c r="CB1" s="4"/>
      <c r="CC1" s="4"/>
      <c r="CD1" s="4"/>
      <c r="CE1" s="4"/>
      <c r="CF1" s="4"/>
      <c r="CG1" s="4"/>
      <c r="CH1" s="4"/>
      <c r="CI1" s="4"/>
      <c r="CJ1" s="4"/>
      <c r="CK1" s="4"/>
      <c r="CL1" s="4"/>
      <c r="CM1" s="4"/>
      <c r="CN1" s="4"/>
      <c r="CO1" s="4"/>
      <c r="CP1" s="4"/>
      <c r="CQ1" s="4"/>
      <c r="CR1" s="4"/>
      <c r="CS1" s="4"/>
      <c r="CT1" s="4"/>
      <c r="CU1" s="4"/>
      <c r="CV1" s="4"/>
      <c r="CW1" s="4"/>
      <c r="CX1" s="4"/>
      <c r="CY1" s="4"/>
      <c r="CZ1" s="4"/>
      <c r="DA1" s="4"/>
      <c r="DB1" s="4"/>
      <c r="DC1" s="4"/>
      <c r="DD1" s="4"/>
      <c r="DE1" s="4"/>
      <c r="DF1" s="4"/>
      <c r="DG1" s="4"/>
      <c r="DH1" s="4"/>
      <c r="DI1" s="4"/>
      <c r="DJ1" s="4"/>
      <c r="DK1" s="4"/>
      <c r="DL1" s="4"/>
      <c r="DM1" s="4"/>
      <c r="DN1" s="4"/>
      <c r="DO1" s="4"/>
      <c r="DP1" s="4"/>
      <c r="DQ1" s="4"/>
      <c r="DR1" s="4"/>
      <c r="DS1" s="4"/>
      <c r="DT1" s="4"/>
      <c r="DU1" s="4"/>
      <c r="DV1" s="4"/>
      <c r="DW1" s="4"/>
      <c r="DX1" s="4"/>
      <c r="DY1" s="4"/>
      <c r="DZ1" s="4"/>
      <c r="EA1" s="4"/>
      <c r="EB1" s="4"/>
      <c r="EC1" s="4"/>
      <c r="ED1" s="4"/>
      <c r="EE1" s="4"/>
      <c r="EF1" s="4"/>
      <c r="EG1" s="4"/>
      <c r="EH1" s="4"/>
      <c r="EI1" s="4"/>
      <c r="EJ1" s="4"/>
      <c r="EK1" s="4"/>
      <c r="EL1" s="4"/>
      <c r="EM1" s="4"/>
      <c r="EN1" s="4"/>
      <c r="EO1" s="4"/>
      <c r="EP1" s="4"/>
      <c r="EQ1" s="4"/>
      <c r="ER1" s="4"/>
      <c r="ES1" s="4"/>
      <c r="ET1" s="4"/>
      <c r="EU1" s="4"/>
      <c r="EV1" s="4"/>
      <c r="EW1" s="4"/>
      <c r="EX1" s="4"/>
      <c r="EY1" s="4"/>
      <c r="EZ1" s="4"/>
      <c r="FA1" s="4"/>
      <c r="FB1" s="4"/>
      <c r="FC1" s="4"/>
      <c r="FD1" s="4"/>
      <c r="FE1" s="4"/>
      <c r="FF1" s="4"/>
      <c r="FG1" s="4"/>
      <c r="FH1" s="4"/>
      <c r="FI1" s="4"/>
      <c r="FJ1" s="4"/>
      <c r="FK1" s="4"/>
      <c r="FL1" s="4"/>
      <c r="FM1" s="4"/>
      <c r="FN1" s="4"/>
      <c r="FO1" s="4"/>
      <c r="FP1" s="4"/>
      <c r="FQ1" s="4"/>
      <c r="FR1" s="4"/>
      <c r="FS1" s="4"/>
      <c r="FT1" s="4"/>
      <c r="FU1" s="4"/>
      <c r="FV1" s="4"/>
      <c r="FW1" s="4"/>
      <c r="FX1" s="4"/>
      <c r="FY1" s="4"/>
      <c r="FZ1" s="4"/>
      <c r="GA1" s="4"/>
      <c r="GB1" s="4"/>
      <c r="GC1" s="4"/>
      <c r="GD1" s="4"/>
      <c r="GE1" s="4"/>
      <c r="GF1" s="4"/>
      <c r="GG1" s="4"/>
      <c r="GH1" s="4"/>
      <c r="GI1" s="4"/>
      <c r="GJ1" s="4"/>
      <c r="GK1" s="4"/>
      <c r="GL1" s="4"/>
      <c r="GM1" s="4"/>
      <c r="GN1" s="4"/>
      <c r="GO1" s="4"/>
      <c r="GP1" s="4"/>
      <c r="GQ1" s="4"/>
      <c r="GR1" s="4"/>
      <c r="GS1" s="4"/>
      <c r="GT1" s="4"/>
      <c r="GU1" s="4"/>
      <c r="GV1" s="4"/>
      <c r="GW1" s="4"/>
      <c r="GX1" s="4"/>
      <c r="GY1" s="4"/>
      <c r="GZ1" s="4"/>
      <c r="HA1" s="4"/>
      <c r="HB1" s="4"/>
      <c r="HC1" s="4"/>
      <c r="HD1" s="4"/>
      <c r="HE1" s="4"/>
      <c r="HF1" s="4"/>
      <c r="HG1" s="4"/>
      <c r="HH1" s="4"/>
      <c r="HI1" s="4"/>
      <c r="HJ1" s="4"/>
      <c r="HK1" s="4"/>
      <c r="HL1" s="4"/>
      <c r="HM1" s="4"/>
      <c r="HN1" s="4"/>
      <c r="HO1" s="4"/>
      <c r="HP1" s="4"/>
      <c r="HQ1" s="4"/>
      <c r="HR1" s="4"/>
      <c r="HS1" s="4"/>
      <c r="HT1" s="4"/>
      <c r="HU1" s="4"/>
      <c r="HV1" s="4"/>
      <c r="HW1" s="4"/>
      <c r="HX1" s="4"/>
      <c r="HY1" s="4"/>
      <c r="HZ1" s="4"/>
      <c r="IA1" s="4"/>
      <c r="IB1" s="4"/>
      <c r="IC1" s="4"/>
      <c r="ID1" s="4"/>
      <c r="IE1" s="4"/>
      <c r="IF1" s="4"/>
      <c r="IG1" s="4"/>
      <c r="IH1" s="4"/>
      <c r="II1" s="4"/>
      <c r="IJ1" s="4"/>
      <c r="IK1" s="4"/>
      <c r="IL1" s="4"/>
      <c r="IM1" s="4"/>
      <c r="IN1" s="4"/>
      <c r="IO1" s="4"/>
      <c r="IP1" s="4"/>
      <c r="IQ1" s="4"/>
      <c r="IR1" s="4"/>
    </row>
    <row r="2" spans="1:253" ht="23.25" hidden="1" customHeight="1">
      <c r="A2" s="103"/>
      <c r="B2" s="103"/>
      <c r="C2" s="103"/>
      <c r="D2" s="103"/>
      <c r="E2" s="104">
        <v>1</v>
      </c>
      <c r="F2" s="103"/>
      <c r="G2" s="103"/>
      <c r="H2" s="103"/>
      <c r="I2" s="103"/>
      <c r="J2" s="103"/>
      <c r="K2" s="103"/>
      <c r="L2" s="105"/>
      <c r="M2" s="106"/>
      <c r="N2" s="106"/>
      <c r="O2" s="106"/>
      <c r="Q2" s="8"/>
      <c r="R2" s="107"/>
      <c r="S2" s="108" t="e">
        <f>INDEX(PT_DIFFERENTIATION_NUM_NTAR,MATCH(A2,PT_DIFFERENTIATION_NTAR_ID,0))</f>
        <v>#N/A</v>
      </c>
      <c r="T2" s="92" t="s">
        <v>29</v>
      </c>
      <c r="U2" s="109"/>
      <c r="V2" s="110"/>
      <c r="W2" s="111"/>
      <c r="X2" s="111"/>
      <c r="Y2" s="111"/>
      <c r="Z2" s="111"/>
      <c r="AA2" s="111"/>
      <c r="AB2" s="112"/>
      <c r="AC2" s="110" t="e">
        <f>INDEX(PT_DIFFERENTIATION_NTAR,MATCH(A2,PT_DIFFERENTIATION_NTAR_ID,0))</f>
        <v>#N/A</v>
      </c>
      <c r="AD2" s="111"/>
      <c r="AE2" s="111"/>
      <c r="AF2" s="111"/>
      <c r="AG2" s="111"/>
      <c r="AH2" s="111"/>
      <c r="AI2" s="111"/>
      <c r="AJ2" s="110"/>
      <c r="AK2" s="111"/>
      <c r="AL2" s="111"/>
      <c r="AM2" s="111"/>
      <c r="AN2" s="111"/>
      <c r="AO2" s="111"/>
      <c r="AP2" s="112"/>
      <c r="AQ2" s="110"/>
      <c r="AR2" s="111"/>
      <c r="AS2" s="111"/>
      <c r="AT2" s="111"/>
      <c r="AU2" s="111"/>
      <c r="AV2" s="111"/>
      <c r="AW2" s="112"/>
      <c r="AX2" s="110"/>
      <c r="AY2" s="111"/>
      <c r="AZ2" s="111"/>
      <c r="BA2" s="111"/>
      <c r="BB2" s="111"/>
      <c r="BC2" s="111"/>
      <c r="BD2" s="112"/>
      <c r="BE2" s="110"/>
      <c r="BF2" s="111"/>
      <c r="BG2" s="111"/>
      <c r="BH2" s="111"/>
      <c r="BI2" s="111"/>
      <c r="BJ2" s="111"/>
      <c r="BK2" s="112"/>
      <c r="BL2" s="110"/>
      <c r="BM2" s="111"/>
      <c r="BN2" s="111"/>
      <c r="BO2" s="111"/>
      <c r="BP2" s="111"/>
      <c r="BQ2" s="111"/>
      <c r="BR2" s="112"/>
      <c r="BS2" s="110"/>
      <c r="BT2" s="111"/>
      <c r="BU2" s="111"/>
      <c r="BV2" s="111"/>
      <c r="BW2" s="111"/>
      <c r="BX2" s="111"/>
      <c r="BY2" s="112"/>
      <c r="BZ2" s="110"/>
      <c r="CA2" s="111"/>
      <c r="CB2" s="111"/>
      <c r="CC2" s="111"/>
      <c r="CD2" s="111"/>
      <c r="CE2" s="111"/>
      <c r="CF2" s="112"/>
      <c r="CG2" s="110"/>
      <c r="CH2" s="111"/>
      <c r="CI2" s="111"/>
      <c r="CJ2" s="111"/>
      <c r="CK2" s="111"/>
      <c r="CL2" s="111"/>
      <c r="CM2" s="112"/>
      <c r="CN2" s="110"/>
      <c r="CO2" s="111"/>
      <c r="CP2" s="111"/>
      <c r="CQ2" s="111"/>
      <c r="CR2" s="111"/>
      <c r="CS2" s="111"/>
      <c r="CT2" s="112"/>
      <c r="CU2" s="110"/>
      <c r="CV2" s="111"/>
      <c r="CW2" s="111"/>
      <c r="CX2" s="111"/>
      <c r="CY2" s="111"/>
      <c r="CZ2" s="111"/>
      <c r="DA2" s="112"/>
      <c r="DB2" s="110"/>
      <c r="DC2" s="111"/>
      <c r="DD2" s="111"/>
      <c r="DE2" s="111"/>
      <c r="DF2" s="111"/>
      <c r="DG2" s="111"/>
      <c r="DH2" s="112"/>
      <c r="DI2" s="110"/>
      <c r="DJ2" s="111"/>
      <c r="DK2" s="111"/>
      <c r="DL2" s="111"/>
      <c r="DM2" s="111"/>
      <c r="DN2" s="111"/>
      <c r="DO2" s="112"/>
      <c r="DP2" s="110"/>
      <c r="DQ2" s="111"/>
      <c r="DR2" s="111"/>
      <c r="DS2" s="111"/>
      <c r="DT2" s="111"/>
      <c r="DU2" s="111"/>
      <c r="DV2" s="112"/>
      <c r="DW2" s="110"/>
      <c r="DX2" s="111"/>
      <c r="DY2" s="111"/>
      <c r="DZ2" s="111"/>
      <c r="EA2" s="111"/>
      <c r="EB2" s="111"/>
      <c r="EC2" s="112"/>
      <c r="ED2" s="110"/>
      <c r="EE2" s="111"/>
      <c r="EF2" s="111"/>
      <c r="EG2" s="111"/>
      <c r="EH2" s="111"/>
      <c r="EI2" s="111"/>
      <c r="EJ2" s="112"/>
      <c r="EK2" s="110"/>
      <c r="EL2" s="111"/>
      <c r="EM2" s="111"/>
      <c r="EN2" s="111"/>
      <c r="EO2" s="111"/>
      <c r="EP2" s="111"/>
      <c r="EQ2" s="112"/>
      <c r="ER2" s="110"/>
      <c r="ES2" s="111"/>
      <c r="ET2" s="111"/>
      <c r="EU2" s="111"/>
      <c r="EV2" s="111"/>
      <c r="EW2" s="111"/>
      <c r="EX2" s="112"/>
      <c r="EY2" s="110"/>
      <c r="EZ2" s="111"/>
      <c r="FA2" s="111"/>
      <c r="FB2" s="111"/>
      <c r="FC2" s="111"/>
      <c r="FD2" s="111"/>
      <c r="FE2" s="112"/>
      <c r="FF2" s="110"/>
      <c r="FG2" s="111"/>
      <c r="FH2" s="111"/>
      <c r="FI2" s="111"/>
      <c r="FJ2" s="111"/>
      <c r="FK2" s="111"/>
      <c r="FL2" s="112"/>
      <c r="FM2" s="110"/>
      <c r="FN2" s="111"/>
      <c r="FO2" s="111"/>
      <c r="FP2" s="111"/>
      <c r="FQ2" s="111"/>
      <c r="FR2" s="111"/>
      <c r="FS2" s="112"/>
      <c r="FT2" s="110"/>
      <c r="FU2" s="111"/>
      <c r="FV2" s="111"/>
      <c r="FW2" s="111"/>
      <c r="FX2" s="111"/>
      <c r="FY2" s="111"/>
      <c r="FZ2" s="112"/>
      <c r="GA2" s="110"/>
      <c r="GB2" s="111"/>
      <c r="GC2" s="111"/>
      <c r="GD2" s="111"/>
      <c r="GE2" s="111"/>
      <c r="GF2" s="111"/>
      <c r="GG2" s="112"/>
      <c r="GH2" s="110"/>
      <c r="GI2" s="111"/>
      <c r="GJ2" s="111"/>
      <c r="GK2" s="111"/>
      <c r="GL2" s="111"/>
      <c r="GM2" s="111"/>
      <c r="GN2" s="112"/>
      <c r="GO2" s="110"/>
      <c r="GP2" s="111"/>
      <c r="GQ2" s="111"/>
      <c r="GR2" s="111"/>
      <c r="GS2" s="111"/>
      <c r="GT2" s="111"/>
      <c r="GU2" s="112"/>
      <c r="GV2" s="110"/>
      <c r="GW2" s="111"/>
      <c r="GX2" s="111"/>
      <c r="GY2" s="111"/>
      <c r="GZ2" s="111"/>
      <c r="HA2" s="111"/>
      <c r="HB2" s="112"/>
      <c r="HC2" s="110"/>
      <c r="HD2" s="111"/>
      <c r="HE2" s="111"/>
      <c r="HF2" s="111"/>
      <c r="HG2" s="111"/>
      <c r="HH2" s="111"/>
      <c r="HI2" s="112"/>
      <c r="HJ2" s="110"/>
      <c r="HK2" s="111"/>
      <c r="HL2" s="111"/>
      <c r="HM2" s="111"/>
      <c r="HN2" s="111"/>
      <c r="HO2" s="111"/>
      <c r="HP2" s="112"/>
      <c r="HQ2" s="110"/>
      <c r="HR2" s="111"/>
      <c r="HS2" s="111"/>
      <c r="HT2" s="111"/>
      <c r="HU2" s="111"/>
      <c r="HV2" s="111"/>
      <c r="HW2" s="112"/>
      <c r="HX2" s="110"/>
      <c r="HY2" s="111"/>
      <c r="HZ2" s="111"/>
      <c r="IA2" s="111"/>
      <c r="IB2" s="111"/>
      <c r="IC2" s="111"/>
      <c r="ID2" s="112"/>
      <c r="IE2" s="110"/>
      <c r="IF2" s="111"/>
      <c r="IG2" s="111"/>
      <c r="IH2" s="111"/>
      <c r="II2" s="111"/>
      <c r="IJ2" s="111"/>
      <c r="IK2" s="112"/>
      <c r="IL2" s="110"/>
      <c r="IM2" s="111"/>
      <c r="IN2" s="111"/>
      <c r="IO2" s="111"/>
      <c r="IP2" s="111"/>
      <c r="IQ2" s="111"/>
      <c r="IR2" s="112"/>
      <c r="IS2" s="112"/>
    </row>
    <row r="3" spans="1:253" ht="23.25" hidden="1" customHeight="1">
      <c r="A3" s="103"/>
      <c r="B3" s="103"/>
      <c r="C3" s="103"/>
      <c r="D3" s="103"/>
      <c r="E3" s="113"/>
      <c r="F3" s="104">
        <v>1</v>
      </c>
      <c r="G3" s="103"/>
      <c r="H3" s="103"/>
      <c r="I3" s="103"/>
      <c r="J3" s="103"/>
      <c r="K3" s="103"/>
      <c r="L3" s="105"/>
      <c r="M3" s="106"/>
      <c r="N3" s="106"/>
      <c r="O3" s="106"/>
      <c r="P3" s="114"/>
      <c r="Q3" s="115"/>
      <c r="R3" s="116"/>
      <c r="S3" s="108" t="e">
        <f>INDEX(PT_DIFFERENTIATION_NUM_TER,MATCH(B3,PT_DIFFERENTIATION_TER_ID,0))</f>
        <v>#N/A</v>
      </c>
      <c r="T3" s="117" t="s">
        <v>80</v>
      </c>
      <c r="U3" s="109"/>
      <c r="V3" s="110"/>
      <c r="W3" s="111"/>
      <c r="X3" s="111"/>
      <c r="Y3" s="111"/>
      <c r="Z3" s="111"/>
      <c r="AA3" s="111"/>
      <c r="AB3" s="112"/>
      <c r="AC3" s="110" t="e">
        <f>INDEX(PT_DIFFERENTIATION_TER,MATCH(B3,PT_DIFFERENTIATION_TER_ID,0))</f>
        <v>#N/A</v>
      </c>
      <c r="AD3" s="111"/>
      <c r="AE3" s="111"/>
      <c r="AF3" s="111"/>
      <c r="AG3" s="111"/>
      <c r="AH3" s="111"/>
      <c r="AI3" s="111"/>
      <c r="AJ3" s="110"/>
      <c r="AK3" s="111"/>
      <c r="AL3" s="111"/>
      <c r="AM3" s="111"/>
      <c r="AN3" s="111"/>
      <c r="AO3" s="111"/>
      <c r="AP3" s="112"/>
      <c r="AQ3" s="110"/>
      <c r="AR3" s="111"/>
      <c r="AS3" s="111"/>
      <c r="AT3" s="111"/>
      <c r="AU3" s="111"/>
      <c r="AV3" s="111"/>
      <c r="AW3" s="112"/>
      <c r="AX3" s="110"/>
      <c r="AY3" s="111"/>
      <c r="AZ3" s="111"/>
      <c r="BA3" s="111"/>
      <c r="BB3" s="111"/>
      <c r="BC3" s="111"/>
      <c r="BD3" s="112"/>
      <c r="BE3" s="110"/>
      <c r="BF3" s="111"/>
      <c r="BG3" s="111"/>
      <c r="BH3" s="111"/>
      <c r="BI3" s="111"/>
      <c r="BJ3" s="111"/>
      <c r="BK3" s="112"/>
      <c r="BL3" s="110"/>
      <c r="BM3" s="111"/>
      <c r="BN3" s="111"/>
      <c r="BO3" s="111"/>
      <c r="BP3" s="111"/>
      <c r="BQ3" s="111"/>
      <c r="BR3" s="112"/>
      <c r="BS3" s="110"/>
      <c r="BT3" s="111"/>
      <c r="BU3" s="111"/>
      <c r="BV3" s="111"/>
      <c r="BW3" s="111"/>
      <c r="BX3" s="111"/>
      <c r="BY3" s="112"/>
      <c r="BZ3" s="110"/>
      <c r="CA3" s="111"/>
      <c r="CB3" s="111"/>
      <c r="CC3" s="111"/>
      <c r="CD3" s="111"/>
      <c r="CE3" s="111"/>
      <c r="CF3" s="112"/>
      <c r="CG3" s="110"/>
      <c r="CH3" s="111"/>
      <c r="CI3" s="111"/>
      <c r="CJ3" s="111"/>
      <c r="CK3" s="111"/>
      <c r="CL3" s="111"/>
      <c r="CM3" s="112"/>
      <c r="CN3" s="110"/>
      <c r="CO3" s="111"/>
      <c r="CP3" s="111"/>
      <c r="CQ3" s="111"/>
      <c r="CR3" s="111"/>
      <c r="CS3" s="111"/>
      <c r="CT3" s="112"/>
      <c r="CU3" s="110"/>
      <c r="CV3" s="111"/>
      <c r="CW3" s="111"/>
      <c r="CX3" s="111"/>
      <c r="CY3" s="111"/>
      <c r="CZ3" s="111"/>
      <c r="DA3" s="112"/>
      <c r="DB3" s="110"/>
      <c r="DC3" s="111"/>
      <c r="DD3" s="111"/>
      <c r="DE3" s="111"/>
      <c r="DF3" s="111"/>
      <c r="DG3" s="111"/>
      <c r="DH3" s="112"/>
      <c r="DI3" s="110"/>
      <c r="DJ3" s="111"/>
      <c r="DK3" s="111"/>
      <c r="DL3" s="111"/>
      <c r="DM3" s="111"/>
      <c r="DN3" s="111"/>
      <c r="DO3" s="112"/>
      <c r="DP3" s="110"/>
      <c r="DQ3" s="111"/>
      <c r="DR3" s="111"/>
      <c r="DS3" s="111"/>
      <c r="DT3" s="111"/>
      <c r="DU3" s="111"/>
      <c r="DV3" s="112"/>
      <c r="DW3" s="110"/>
      <c r="DX3" s="111"/>
      <c r="DY3" s="111"/>
      <c r="DZ3" s="111"/>
      <c r="EA3" s="111"/>
      <c r="EB3" s="111"/>
      <c r="EC3" s="112"/>
      <c r="ED3" s="110"/>
      <c r="EE3" s="111"/>
      <c r="EF3" s="111"/>
      <c r="EG3" s="111"/>
      <c r="EH3" s="111"/>
      <c r="EI3" s="111"/>
      <c r="EJ3" s="112"/>
      <c r="EK3" s="110"/>
      <c r="EL3" s="111"/>
      <c r="EM3" s="111"/>
      <c r="EN3" s="111"/>
      <c r="EO3" s="111"/>
      <c r="EP3" s="111"/>
      <c r="EQ3" s="112"/>
      <c r="ER3" s="110"/>
      <c r="ES3" s="111"/>
      <c r="ET3" s="111"/>
      <c r="EU3" s="111"/>
      <c r="EV3" s="111"/>
      <c r="EW3" s="111"/>
      <c r="EX3" s="112"/>
      <c r="EY3" s="110"/>
      <c r="EZ3" s="111"/>
      <c r="FA3" s="111"/>
      <c r="FB3" s="111"/>
      <c r="FC3" s="111"/>
      <c r="FD3" s="111"/>
      <c r="FE3" s="112"/>
      <c r="FF3" s="110"/>
      <c r="FG3" s="111"/>
      <c r="FH3" s="111"/>
      <c r="FI3" s="111"/>
      <c r="FJ3" s="111"/>
      <c r="FK3" s="111"/>
      <c r="FL3" s="112"/>
      <c r="FM3" s="110"/>
      <c r="FN3" s="111"/>
      <c r="FO3" s="111"/>
      <c r="FP3" s="111"/>
      <c r="FQ3" s="111"/>
      <c r="FR3" s="111"/>
      <c r="FS3" s="112"/>
      <c r="FT3" s="110"/>
      <c r="FU3" s="111"/>
      <c r="FV3" s="111"/>
      <c r="FW3" s="111"/>
      <c r="FX3" s="111"/>
      <c r="FY3" s="111"/>
      <c r="FZ3" s="112"/>
      <c r="GA3" s="110"/>
      <c r="GB3" s="111"/>
      <c r="GC3" s="111"/>
      <c r="GD3" s="111"/>
      <c r="GE3" s="111"/>
      <c r="GF3" s="111"/>
      <c r="GG3" s="112"/>
      <c r="GH3" s="110"/>
      <c r="GI3" s="111"/>
      <c r="GJ3" s="111"/>
      <c r="GK3" s="111"/>
      <c r="GL3" s="111"/>
      <c r="GM3" s="111"/>
      <c r="GN3" s="112"/>
      <c r="GO3" s="110"/>
      <c r="GP3" s="111"/>
      <c r="GQ3" s="111"/>
      <c r="GR3" s="111"/>
      <c r="GS3" s="111"/>
      <c r="GT3" s="111"/>
      <c r="GU3" s="112"/>
      <c r="GV3" s="110"/>
      <c r="GW3" s="111"/>
      <c r="GX3" s="111"/>
      <c r="GY3" s="111"/>
      <c r="GZ3" s="111"/>
      <c r="HA3" s="111"/>
      <c r="HB3" s="112"/>
      <c r="HC3" s="110"/>
      <c r="HD3" s="111"/>
      <c r="HE3" s="111"/>
      <c r="HF3" s="111"/>
      <c r="HG3" s="111"/>
      <c r="HH3" s="111"/>
      <c r="HI3" s="112"/>
      <c r="HJ3" s="110"/>
      <c r="HK3" s="111"/>
      <c r="HL3" s="111"/>
      <c r="HM3" s="111"/>
      <c r="HN3" s="111"/>
      <c r="HO3" s="111"/>
      <c r="HP3" s="112"/>
      <c r="HQ3" s="110"/>
      <c r="HR3" s="111"/>
      <c r="HS3" s="111"/>
      <c r="HT3" s="111"/>
      <c r="HU3" s="111"/>
      <c r="HV3" s="111"/>
      <c r="HW3" s="112"/>
      <c r="HX3" s="110"/>
      <c r="HY3" s="111"/>
      <c r="HZ3" s="111"/>
      <c r="IA3" s="111"/>
      <c r="IB3" s="111"/>
      <c r="IC3" s="111"/>
      <c r="ID3" s="112"/>
      <c r="IE3" s="110"/>
      <c r="IF3" s="111"/>
      <c r="IG3" s="111"/>
      <c r="IH3" s="111"/>
      <c r="II3" s="111"/>
      <c r="IJ3" s="111"/>
      <c r="IK3" s="112"/>
      <c r="IL3" s="110"/>
      <c r="IM3" s="111"/>
      <c r="IN3" s="111"/>
      <c r="IO3" s="111"/>
      <c r="IP3" s="111"/>
      <c r="IQ3" s="111"/>
      <c r="IR3" s="112"/>
      <c r="IS3" s="112"/>
    </row>
    <row r="4" spans="1:253" ht="23.25" hidden="1" customHeight="1">
      <c r="A4" s="103"/>
      <c r="B4" s="103"/>
      <c r="C4" s="103"/>
      <c r="D4" s="103"/>
      <c r="E4" s="113"/>
      <c r="F4" s="113"/>
      <c r="G4" s="104">
        <v>1</v>
      </c>
      <c r="H4" s="103"/>
      <c r="I4" s="103"/>
      <c r="J4" s="103"/>
      <c r="K4" s="103"/>
      <c r="L4" s="105"/>
      <c r="M4" s="106"/>
      <c r="N4" s="106"/>
      <c r="O4" s="106"/>
      <c r="P4" s="118"/>
      <c r="Q4" s="115"/>
      <c r="R4" s="116"/>
      <c r="S4" s="108" t="e">
        <f>INDEX(PT_DIFFERENTIATION_NUM_CS,MATCH(C4,PT_DIFFERENTIATION_CS_ID,0))</f>
        <v>#N/A</v>
      </c>
      <c r="T4" s="119" t="s">
        <v>81</v>
      </c>
      <c r="U4" s="109"/>
      <c r="V4" s="110"/>
      <c r="W4" s="111"/>
      <c r="X4" s="111"/>
      <c r="Y4" s="111"/>
      <c r="Z4" s="111"/>
      <c r="AA4" s="111"/>
      <c r="AB4" s="112"/>
      <c r="AC4" s="110" t="e">
        <f>INDEX(PT_DIFFERENTIATION_CS,MATCH(C4,PT_DIFFERENTIATION_CS_ID,0))</f>
        <v>#N/A</v>
      </c>
      <c r="AD4" s="111"/>
      <c r="AE4" s="111"/>
      <c r="AF4" s="111"/>
      <c r="AG4" s="111"/>
      <c r="AH4" s="111"/>
      <c r="AI4" s="111"/>
      <c r="AJ4" s="110"/>
      <c r="AK4" s="111"/>
      <c r="AL4" s="111"/>
      <c r="AM4" s="111"/>
      <c r="AN4" s="111"/>
      <c r="AO4" s="111"/>
      <c r="AP4" s="112"/>
      <c r="AQ4" s="110"/>
      <c r="AR4" s="111"/>
      <c r="AS4" s="111"/>
      <c r="AT4" s="111"/>
      <c r="AU4" s="111"/>
      <c r="AV4" s="111"/>
      <c r="AW4" s="112"/>
      <c r="AX4" s="110"/>
      <c r="AY4" s="111"/>
      <c r="AZ4" s="111"/>
      <c r="BA4" s="111"/>
      <c r="BB4" s="111"/>
      <c r="BC4" s="111"/>
      <c r="BD4" s="112"/>
      <c r="BE4" s="110"/>
      <c r="BF4" s="111"/>
      <c r="BG4" s="111"/>
      <c r="BH4" s="111"/>
      <c r="BI4" s="111"/>
      <c r="BJ4" s="111"/>
      <c r="BK4" s="112"/>
      <c r="BL4" s="110"/>
      <c r="BM4" s="111"/>
      <c r="BN4" s="111"/>
      <c r="BO4" s="111"/>
      <c r="BP4" s="111"/>
      <c r="BQ4" s="111"/>
      <c r="BR4" s="112"/>
      <c r="BS4" s="110"/>
      <c r="BT4" s="111"/>
      <c r="BU4" s="111"/>
      <c r="BV4" s="111"/>
      <c r="BW4" s="111"/>
      <c r="BX4" s="111"/>
      <c r="BY4" s="112"/>
      <c r="BZ4" s="110"/>
      <c r="CA4" s="111"/>
      <c r="CB4" s="111"/>
      <c r="CC4" s="111"/>
      <c r="CD4" s="111"/>
      <c r="CE4" s="111"/>
      <c r="CF4" s="112"/>
      <c r="CG4" s="110"/>
      <c r="CH4" s="111"/>
      <c r="CI4" s="111"/>
      <c r="CJ4" s="111"/>
      <c r="CK4" s="111"/>
      <c r="CL4" s="111"/>
      <c r="CM4" s="112"/>
      <c r="CN4" s="110"/>
      <c r="CO4" s="111"/>
      <c r="CP4" s="111"/>
      <c r="CQ4" s="111"/>
      <c r="CR4" s="111"/>
      <c r="CS4" s="111"/>
      <c r="CT4" s="112"/>
      <c r="CU4" s="110"/>
      <c r="CV4" s="111"/>
      <c r="CW4" s="111"/>
      <c r="CX4" s="111"/>
      <c r="CY4" s="111"/>
      <c r="CZ4" s="111"/>
      <c r="DA4" s="112"/>
      <c r="DB4" s="110"/>
      <c r="DC4" s="111"/>
      <c r="DD4" s="111"/>
      <c r="DE4" s="111"/>
      <c r="DF4" s="111"/>
      <c r="DG4" s="111"/>
      <c r="DH4" s="112"/>
      <c r="DI4" s="110"/>
      <c r="DJ4" s="111"/>
      <c r="DK4" s="111"/>
      <c r="DL4" s="111"/>
      <c r="DM4" s="111"/>
      <c r="DN4" s="111"/>
      <c r="DO4" s="112"/>
      <c r="DP4" s="110"/>
      <c r="DQ4" s="111"/>
      <c r="DR4" s="111"/>
      <c r="DS4" s="111"/>
      <c r="DT4" s="111"/>
      <c r="DU4" s="111"/>
      <c r="DV4" s="112"/>
      <c r="DW4" s="110"/>
      <c r="DX4" s="111"/>
      <c r="DY4" s="111"/>
      <c r="DZ4" s="111"/>
      <c r="EA4" s="111"/>
      <c r="EB4" s="111"/>
      <c r="EC4" s="112"/>
      <c r="ED4" s="110"/>
      <c r="EE4" s="111"/>
      <c r="EF4" s="111"/>
      <c r="EG4" s="111"/>
      <c r="EH4" s="111"/>
      <c r="EI4" s="111"/>
      <c r="EJ4" s="112"/>
      <c r="EK4" s="110"/>
      <c r="EL4" s="111"/>
      <c r="EM4" s="111"/>
      <c r="EN4" s="111"/>
      <c r="EO4" s="111"/>
      <c r="EP4" s="111"/>
      <c r="EQ4" s="112"/>
      <c r="ER4" s="110"/>
      <c r="ES4" s="111"/>
      <c r="ET4" s="111"/>
      <c r="EU4" s="111"/>
      <c r="EV4" s="111"/>
      <c r="EW4" s="111"/>
      <c r="EX4" s="112"/>
      <c r="EY4" s="110"/>
      <c r="EZ4" s="111"/>
      <c r="FA4" s="111"/>
      <c r="FB4" s="111"/>
      <c r="FC4" s="111"/>
      <c r="FD4" s="111"/>
      <c r="FE4" s="112"/>
      <c r="FF4" s="110"/>
      <c r="FG4" s="111"/>
      <c r="FH4" s="111"/>
      <c r="FI4" s="111"/>
      <c r="FJ4" s="111"/>
      <c r="FK4" s="111"/>
      <c r="FL4" s="112"/>
      <c r="FM4" s="110"/>
      <c r="FN4" s="111"/>
      <c r="FO4" s="111"/>
      <c r="FP4" s="111"/>
      <c r="FQ4" s="111"/>
      <c r="FR4" s="111"/>
      <c r="FS4" s="112"/>
      <c r="FT4" s="110"/>
      <c r="FU4" s="111"/>
      <c r="FV4" s="111"/>
      <c r="FW4" s="111"/>
      <c r="FX4" s="111"/>
      <c r="FY4" s="111"/>
      <c r="FZ4" s="112"/>
      <c r="GA4" s="110"/>
      <c r="GB4" s="111"/>
      <c r="GC4" s="111"/>
      <c r="GD4" s="111"/>
      <c r="GE4" s="111"/>
      <c r="GF4" s="111"/>
      <c r="GG4" s="112"/>
      <c r="GH4" s="110"/>
      <c r="GI4" s="111"/>
      <c r="GJ4" s="111"/>
      <c r="GK4" s="111"/>
      <c r="GL4" s="111"/>
      <c r="GM4" s="111"/>
      <c r="GN4" s="112"/>
      <c r="GO4" s="110"/>
      <c r="GP4" s="111"/>
      <c r="GQ4" s="111"/>
      <c r="GR4" s="111"/>
      <c r="GS4" s="111"/>
      <c r="GT4" s="111"/>
      <c r="GU4" s="112"/>
      <c r="GV4" s="110"/>
      <c r="GW4" s="111"/>
      <c r="GX4" s="111"/>
      <c r="GY4" s="111"/>
      <c r="GZ4" s="111"/>
      <c r="HA4" s="111"/>
      <c r="HB4" s="112"/>
      <c r="HC4" s="110"/>
      <c r="HD4" s="111"/>
      <c r="HE4" s="111"/>
      <c r="HF4" s="111"/>
      <c r="HG4" s="111"/>
      <c r="HH4" s="111"/>
      <c r="HI4" s="112"/>
      <c r="HJ4" s="110"/>
      <c r="HK4" s="111"/>
      <c r="HL4" s="111"/>
      <c r="HM4" s="111"/>
      <c r="HN4" s="111"/>
      <c r="HO4" s="111"/>
      <c r="HP4" s="112"/>
      <c r="HQ4" s="110"/>
      <c r="HR4" s="111"/>
      <c r="HS4" s="111"/>
      <c r="HT4" s="111"/>
      <c r="HU4" s="111"/>
      <c r="HV4" s="111"/>
      <c r="HW4" s="112"/>
      <c r="HX4" s="110"/>
      <c r="HY4" s="111"/>
      <c r="HZ4" s="111"/>
      <c r="IA4" s="111"/>
      <c r="IB4" s="111"/>
      <c r="IC4" s="111"/>
      <c r="ID4" s="112"/>
      <c r="IE4" s="110"/>
      <c r="IF4" s="111"/>
      <c r="IG4" s="111"/>
      <c r="IH4" s="111"/>
      <c r="II4" s="111"/>
      <c r="IJ4" s="111"/>
      <c r="IK4" s="112"/>
      <c r="IL4" s="110"/>
      <c r="IM4" s="111"/>
      <c r="IN4" s="111"/>
      <c r="IO4" s="111"/>
      <c r="IP4" s="111"/>
      <c r="IQ4" s="111"/>
      <c r="IR4" s="112"/>
      <c r="IS4" s="112"/>
    </row>
    <row r="5" spans="1:253" ht="23.25" hidden="1" customHeight="1">
      <c r="A5" s="103"/>
      <c r="B5" s="103"/>
      <c r="C5" s="103"/>
      <c r="D5" s="103"/>
      <c r="E5" s="113"/>
      <c r="F5" s="113"/>
      <c r="G5" s="113"/>
      <c r="H5" s="113"/>
      <c r="I5" s="120" t="e">
        <f>S4&amp;".1"</f>
        <v>#N/A</v>
      </c>
      <c r="J5" s="103"/>
      <c r="K5" s="103"/>
      <c r="L5" s="105"/>
      <c r="P5" s="121">
        <v>1</v>
      </c>
      <c r="Q5" s="122"/>
      <c r="R5" s="123"/>
      <c r="S5" s="108" t="e">
        <f>$I5</f>
        <v>#N/A</v>
      </c>
      <c r="T5" s="124" t="s">
        <v>82</v>
      </c>
      <c r="U5" s="109"/>
      <c r="V5" s="125"/>
      <c r="W5" s="126"/>
      <c r="X5" s="126"/>
      <c r="Y5" s="126"/>
      <c r="Z5" s="126"/>
      <c r="AA5" s="126"/>
      <c r="AB5" s="127"/>
      <c r="AC5" s="128"/>
      <c r="AD5" s="129"/>
      <c r="AE5" s="129"/>
      <c r="AF5" s="129"/>
      <c r="AG5" s="129"/>
      <c r="AH5" s="129"/>
      <c r="AI5" s="129"/>
      <c r="AJ5" s="125"/>
      <c r="AK5" s="126"/>
      <c r="AL5" s="126"/>
      <c r="AM5" s="126"/>
      <c r="AN5" s="126"/>
      <c r="AO5" s="126"/>
      <c r="AP5" s="127"/>
      <c r="AQ5" s="125"/>
      <c r="AR5" s="126"/>
      <c r="AS5" s="126"/>
      <c r="AT5" s="126"/>
      <c r="AU5" s="126"/>
      <c r="AV5" s="126"/>
      <c r="AW5" s="127"/>
      <c r="AX5" s="125"/>
      <c r="AY5" s="126"/>
      <c r="AZ5" s="126"/>
      <c r="BA5" s="126"/>
      <c r="BB5" s="126"/>
      <c r="BC5" s="126"/>
      <c r="BD5" s="127"/>
      <c r="BE5" s="125"/>
      <c r="BF5" s="126"/>
      <c r="BG5" s="126"/>
      <c r="BH5" s="126"/>
      <c r="BI5" s="126"/>
      <c r="BJ5" s="126"/>
      <c r="BK5" s="127"/>
      <c r="BL5" s="125"/>
      <c r="BM5" s="126"/>
      <c r="BN5" s="126"/>
      <c r="BO5" s="126"/>
      <c r="BP5" s="126"/>
      <c r="BQ5" s="126"/>
      <c r="BR5" s="127"/>
      <c r="BS5" s="125"/>
      <c r="BT5" s="126"/>
      <c r="BU5" s="126"/>
      <c r="BV5" s="126"/>
      <c r="BW5" s="126"/>
      <c r="BX5" s="126"/>
      <c r="BY5" s="127"/>
      <c r="BZ5" s="125"/>
      <c r="CA5" s="126"/>
      <c r="CB5" s="126"/>
      <c r="CC5" s="126"/>
      <c r="CD5" s="126"/>
      <c r="CE5" s="126"/>
      <c r="CF5" s="127"/>
      <c r="CG5" s="125"/>
      <c r="CH5" s="126"/>
      <c r="CI5" s="126"/>
      <c r="CJ5" s="126"/>
      <c r="CK5" s="126"/>
      <c r="CL5" s="126"/>
      <c r="CM5" s="127"/>
      <c r="CN5" s="125"/>
      <c r="CO5" s="126"/>
      <c r="CP5" s="126"/>
      <c r="CQ5" s="126"/>
      <c r="CR5" s="126"/>
      <c r="CS5" s="126"/>
      <c r="CT5" s="127"/>
      <c r="CU5" s="125"/>
      <c r="CV5" s="126"/>
      <c r="CW5" s="126"/>
      <c r="CX5" s="126"/>
      <c r="CY5" s="126"/>
      <c r="CZ5" s="126"/>
      <c r="DA5" s="127"/>
      <c r="DB5" s="125"/>
      <c r="DC5" s="126"/>
      <c r="DD5" s="126"/>
      <c r="DE5" s="126"/>
      <c r="DF5" s="126"/>
      <c r="DG5" s="126"/>
      <c r="DH5" s="127"/>
      <c r="DI5" s="125"/>
      <c r="DJ5" s="126"/>
      <c r="DK5" s="126"/>
      <c r="DL5" s="126"/>
      <c r="DM5" s="126"/>
      <c r="DN5" s="126"/>
      <c r="DO5" s="127"/>
      <c r="DP5" s="125"/>
      <c r="DQ5" s="126"/>
      <c r="DR5" s="126"/>
      <c r="DS5" s="126"/>
      <c r="DT5" s="126"/>
      <c r="DU5" s="126"/>
      <c r="DV5" s="127"/>
      <c r="DW5" s="125"/>
      <c r="DX5" s="126"/>
      <c r="DY5" s="126"/>
      <c r="DZ5" s="126"/>
      <c r="EA5" s="126"/>
      <c r="EB5" s="126"/>
      <c r="EC5" s="127"/>
      <c r="ED5" s="125"/>
      <c r="EE5" s="126"/>
      <c r="EF5" s="126"/>
      <c r="EG5" s="126"/>
      <c r="EH5" s="126"/>
      <c r="EI5" s="126"/>
      <c r="EJ5" s="127"/>
      <c r="EK5" s="125"/>
      <c r="EL5" s="126"/>
      <c r="EM5" s="126"/>
      <c r="EN5" s="126"/>
      <c r="EO5" s="126"/>
      <c r="EP5" s="126"/>
      <c r="EQ5" s="127"/>
      <c r="ER5" s="125"/>
      <c r="ES5" s="126"/>
      <c r="ET5" s="126"/>
      <c r="EU5" s="126"/>
      <c r="EV5" s="126"/>
      <c r="EW5" s="126"/>
      <c r="EX5" s="127"/>
      <c r="EY5" s="125"/>
      <c r="EZ5" s="126"/>
      <c r="FA5" s="126"/>
      <c r="FB5" s="126"/>
      <c r="FC5" s="126"/>
      <c r="FD5" s="126"/>
      <c r="FE5" s="127"/>
      <c r="FF5" s="125"/>
      <c r="FG5" s="126"/>
      <c r="FH5" s="126"/>
      <c r="FI5" s="126"/>
      <c r="FJ5" s="126"/>
      <c r="FK5" s="126"/>
      <c r="FL5" s="127"/>
      <c r="FM5" s="125"/>
      <c r="FN5" s="126"/>
      <c r="FO5" s="126"/>
      <c r="FP5" s="126"/>
      <c r="FQ5" s="126"/>
      <c r="FR5" s="126"/>
      <c r="FS5" s="127"/>
      <c r="FT5" s="125"/>
      <c r="FU5" s="126"/>
      <c r="FV5" s="126"/>
      <c r="FW5" s="126"/>
      <c r="FX5" s="126"/>
      <c r="FY5" s="126"/>
      <c r="FZ5" s="127"/>
      <c r="GA5" s="125"/>
      <c r="GB5" s="126"/>
      <c r="GC5" s="126"/>
      <c r="GD5" s="126"/>
      <c r="GE5" s="126"/>
      <c r="GF5" s="126"/>
      <c r="GG5" s="127"/>
      <c r="GH5" s="125"/>
      <c r="GI5" s="126"/>
      <c r="GJ5" s="126"/>
      <c r="GK5" s="126"/>
      <c r="GL5" s="126"/>
      <c r="GM5" s="126"/>
      <c r="GN5" s="127"/>
      <c r="GO5" s="125"/>
      <c r="GP5" s="126"/>
      <c r="GQ5" s="126"/>
      <c r="GR5" s="126"/>
      <c r="GS5" s="126"/>
      <c r="GT5" s="126"/>
      <c r="GU5" s="127"/>
      <c r="GV5" s="125"/>
      <c r="GW5" s="126"/>
      <c r="GX5" s="126"/>
      <c r="GY5" s="126"/>
      <c r="GZ5" s="126"/>
      <c r="HA5" s="126"/>
      <c r="HB5" s="127"/>
      <c r="HC5" s="125"/>
      <c r="HD5" s="126"/>
      <c r="HE5" s="126"/>
      <c r="HF5" s="126"/>
      <c r="HG5" s="126"/>
      <c r="HH5" s="126"/>
      <c r="HI5" s="127"/>
      <c r="HJ5" s="125"/>
      <c r="HK5" s="126"/>
      <c r="HL5" s="126"/>
      <c r="HM5" s="126"/>
      <c r="HN5" s="126"/>
      <c r="HO5" s="126"/>
      <c r="HP5" s="127"/>
      <c r="HQ5" s="125"/>
      <c r="HR5" s="126"/>
      <c r="HS5" s="126"/>
      <c r="HT5" s="126"/>
      <c r="HU5" s="126"/>
      <c r="HV5" s="126"/>
      <c r="HW5" s="127"/>
      <c r="HX5" s="125"/>
      <c r="HY5" s="126"/>
      <c r="HZ5" s="126"/>
      <c r="IA5" s="126"/>
      <c r="IB5" s="126"/>
      <c r="IC5" s="126"/>
      <c r="ID5" s="127"/>
      <c r="IE5" s="125"/>
      <c r="IF5" s="126"/>
      <c r="IG5" s="126"/>
      <c r="IH5" s="126"/>
      <c r="II5" s="126"/>
      <c r="IJ5" s="126"/>
      <c r="IK5" s="127"/>
      <c r="IL5" s="125"/>
      <c r="IM5" s="126"/>
      <c r="IN5" s="126"/>
      <c r="IO5" s="126"/>
      <c r="IP5" s="126"/>
      <c r="IQ5" s="126"/>
      <c r="IR5" s="127"/>
      <c r="IS5" s="130"/>
    </row>
    <row r="6" spans="1:253" ht="23.25" hidden="1" customHeight="1">
      <c r="A6" s="103"/>
      <c r="B6" s="103"/>
      <c r="C6" s="103"/>
      <c r="D6" s="103"/>
      <c r="E6" s="113"/>
      <c r="F6" s="113"/>
      <c r="G6" s="113"/>
      <c r="H6" s="113"/>
      <c r="I6" s="131"/>
      <c r="J6" s="120" t="e">
        <f>I5&amp;".1"</f>
        <v>#N/A</v>
      </c>
      <c r="K6" s="103"/>
      <c r="L6" s="105" t="s">
        <v>83</v>
      </c>
      <c r="P6" s="121"/>
      <c r="Q6" s="121">
        <v>1</v>
      </c>
      <c r="R6" s="132"/>
      <c r="S6" s="108" t="e">
        <f>$J6</f>
        <v>#N/A</v>
      </c>
      <c r="T6" s="133" t="s">
        <v>84</v>
      </c>
      <c r="U6" s="109"/>
      <c r="V6" s="134"/>
      <c r="W6" s="135"/>
      <c r="X6" s="135"/>
      <c r="Y6" s="135"/>
      <c r="Z6" s="135"/>
      <c r="AA6" s="135"/>
      <c r="AB6" s="136"/>
      <c r="AC6" s="134"/>
      <c r="AD6" s="135"/>
      <c r="AE6" s="135"/>
      <c r="AF6" s="135"/>
      <c r="AG6" s="135"/>
      <c r="AH6" s="135"/>
      <c r="AI6" s="135"/>
      <c r="AJ6" s="134"/>
      <c r="AK6" s="135"/>
      <c r="AL6" s="135"/>
      <c r="AM6" s="135"/>
      <c r="AN6" s="135"/>
      <c r="AO6" s="135"/>
      <c r="AP6" s="136"/>
      <c r="AQ6" s="134"/>
      <c r="AR6" s="135"/>
      <c r="AS6" s="135"/>
      <c r="AT6" s="135"/>
      <c r="AU6" s="135"/>
      <c r="AV6" s="135"/>
      <c r="AW6" s="136"/>
      <c r="AX6" s="134"/>
      <c r="AY6" s="135"/>
      <c r="AZ6" s="135"/>
      <c r="BA6" s="135"/>
      <c r="BB6" s="135"/>
      <c r="BC6" s="135"/>
      <c r="BD6" s="136"/>
      <c r="BE6" s="134"/>
      <c r="BF6" s="135"/>
      <c r="BG6" s="135"/>
      <c r="BH6" s="135"/>
      <c r="BI6" s="135"/>
      <c r="BJ6" s="135"/>
      <c r="BK6" s="136"/>
      <c r="BL6" s="134"/>
      <c r="BM6" s="135"/>
      <c r="BN6" s="135"/>
      <c r="BO6" s="135"/>
      <c r="BP6" s="135"/>
      <c r="BQ6" s="135"/>
      <c r="BR6" s="136"/>
      <c r="BS6" s="134"/>
      <c r="BT6" s="135"/>
      <c r="BU6" s="135"/>
      <c r="BV6" s="135"/>
      <c r="BW6" s="135"/>
      <c r="BX6" s="135"/>
      <c r="BY6" s="136"/>
      <c r="BZ6" s="134"/>
      <c r="CA6" s="135"/>
      <c r="CB6" s="135"/>
      <c r="CC6" s="135"/>
      <c r="CD6" s="135"/>
      <c r="CE6" s="135"/>
      <c r="CF6" s="136"/>
      <c r="CG6" s="134"/>
      <c r="CH6" s="135"/>
      <c r="CI6" s="135"/>
      <c r="CJ6" s="135"/>
      <c r="CK6" s="135"/>
      <c r="CL6" s="135"/>
      <c r="CM6" s="136"/>
      <c r="CN6" s="134"/>
      <c r="CO6" s="135"/>
      <c r="CP6" s="135"/>
      <c r="CQ6" s="135"/>
      <c r="CR6" s="135"/>
      <c r="CS6" s="135"/>
      <c r="CT6" s="136"/>
      <c r="CU6" s="134"/>
      <c r="CV6" s="135"/>
      <c r="CW6" s="135"/>
      <c r="CX6" s="135"/>
      <c r="CY6" s="135"/>
      <c r="CZ6" s="135"/>
      <c r="DA6" s="136"/>
      <c r="DB6" s="134"/>
      <c r="DC6" s="135"/>
      <c r="DD6" s="135"/>
      <c r="DE6" s="135"/>
      <c r="DF6" s="135"/>
      <c r="DG6" s="135"/>
      <c r="DH6" s="136"/>
      <c r="DI6" s="134"/>
      <c r="DJ6" s="135"/>
      <c r="DK6" s="135"/>
      <c r="DL6" s="135"/>
      <c r="DM6" s="135"/>
      <c r="DN6" s="135"/>
      <c r="DO6" s="136"/>
      <c r="DP6" s="134"/>
      <c r="DQ6" s="135"/>
      <c r="DR6" s="135"/>
      <c r="DS6" s="135"/>
      <c r="DT6" s="135"/>
      <c r="DU6" s="135"/>
      <c r="DV6" s="136"/>
      <c r="DW6" s="134"/>
      <c r="DX6" s="135"/>
      <c r="DY6" s="135"/>
      <c r="DZ6" s="135"/>
      <c r="EA6" s="135"/>
      <c r="EB6" s="135"/>
      <c r="EC6" s="136"/>
      <c r="ED6" s="134"/>
      <c r="EE6" s="135"/>
      <c r="EF6" s="135"/>
      <c r="EG6" s="135"/>
      <c r="EH6" s="135"/>
      <c r="EI6" s="135"/>
      <c r="EJ6" s="136"/>
      <c r="EK6" s="134"/>
      <c r="EL6" s="135"/>
      <c r="EM6" s="135"/>
      <c r="EN6" s="135"/>
      <c r="EO6" s="135"/>
      <c r="EP6" s="135"/>
      <c r="EQ6" s="136"/>
      <c r="ER6" s="134"/>
      <c r="ES6" s="135"/>
      <c r="ET6" s="135"/>
      <c r="EU6" s="135"/>
      <c r="EV6" s="135"/>
      <c r="EW6" s="135"/>
      <c r="EX6" s="136"/>
      <c r="EY6" s="134"/>
      <c r="EZ6" s="135"/>
      <c r="FA6" s="135"/>
      <c r="FB6" s="135"/>
      <c r="FC6" s="135"/>
      <c r="FD6" s="135"/>
      <c r="FE6" s="136"/>
      <c r="FF6" s="134"/>
      <c r="FG6" s="135"/>
      <c r="FH6" s="135"/>
      <c r="FI6" s="135"/>
      <c r="FJ6" s="135"/>
      <c r="FK6" s="135"/>
      <c r="FL6" s="136"/>
      <c r="FM6" s="134"/>
      <c r="FN6" s="135"/>
      <c r="FO6" s="135"/>
      <c r="FP6" s="135"/>
      <c r="FQ6" s="135"/>
      <c r="FR6" s="135"/>
      <c r="FS6" s="136"/>
      <c r="FT6" s="134"/>
      <c r="FU6" s="135"/>
      <c r="FV6" s="135"/>
      <c r="FW6" s="135"/>
      <c r="FX6" s="135"/>
      <c r="FY6" s="135"/>
      <c r="FZ6" s="136"/>
      <c r="GA6" s="134"/>
      <c r="GB6" s="135"/>
      <c r="GC6" s="135"/>
      <c r="GD6" s="135"/>
      <c r="GE6" s="135"/>
      <c r="GF6" s="135"/>
      <c r="GG6" s="136"/>
      <c r="GH6" s="134"/>
      <c r="GI6" s="135"/>
      <c r="GJ6" s="135"/>
      <c r="GK6" s="135"/>
      <c r="GL6" s="135"/>
      <c r="GM6" s="135"/>
      <c r="GN6" s="136"/>
      <c r="GO6" s="134"/>
      <c r="GP6" s="135"/>
      <c r="GQ6" s="135"/>
      <c r="GR6" s="135"/>
      <c r="GS6" s="135"/>
      <c r="GT6" s="135"/>
      <c r="GU6" s="136"/>
      <c r="GV6" s="134"/>
      <c r="GW6" s="135"/>
      <c r="GX6" s="135"/>
      <c r="GY6" s="135"/>
      <c r="GZ6" s="135"/>
      <c r="HA6" s="135"/>
      <c r="HB6" s="136"/>
      <c r="HC6" s="134"/>
      <c r="HD6" s="135"/>
      <c r="HE6" s="135"/>
      <c r="HF6" s="135"/>
      <c r="HG6" s="135"/>
      <c r="HH6" s="135"/>
      <c r="HI6" s="136"/>
      <c r="HJ6" s="134"/>
      <c r="HK6" s="135"/>
      <c r="HL6" s="135"/>
      <c r="HM6" s="135"/>
      <c r="HN6" s="135"/>
      <c r="HO6" s="135"/>
      <c r="HP6" s="136"/>
      <c r="HQ6" s="134"/>
      <c r="HR6" s="135"/>
      <c r="HS6" s="135"/>
      <c r="HT6" s="135"/>
      <c r="HU6" s="135"/>
      <c r="HV6" s="135"/>
      <c r="HW6" s="136"/>
      <c r="HX6" s="134"/>
      <c r="HY6" s="135"/>
      <c r="HZ6" s="135"/>
      <c r="IA6" s="135"/>
      <c r="IB6" s="135"/>
      <c r="IC6" s="135"/>
      <c r="ID6" s="136"/>
      <c r="IE6" s="134"/>
      <c r="IF6" s="135"/>
      <c r="IG6" s="135"/>
      <c r="IH6" s="135"/>
      <c r="II6" s="135"/>
      <c r="IJ6" s="135"/>
      <c r="IK6" s="136"/>
      <c r="IL6" s="134"/>
      <c r="IM6" s="135"/>
      <c r="IN6" s="135"/>
      <c r="IO6" s="135"/>
      <c r="IP6" s="135"/>
      <c r="IQ6" s="135"/>
      <c r="IR6" s="136"/>
      <c r="IS6" s="136"/>
    </row>
    <row r="7" spans="1:253" ht="23.25" hidden="1" customHeight="1">
      <c r="A7" s="103"/>
      <c r="B7" s="103"/>
      <c r="C7" s="103"/>
      <c r="D7" s="103"/>
      <c r="E7" s="113"/>
      <c r="F7" s="113"/>
      <c r="G7" s="113"/>
      <c r="H7" s="113"/>
      <c r="I7" s="131"/>
      <c r="J7" s="131"/>
      <c r="K7" s="120" t="e">
        <f>J6&amp;".1"</f>
        <v>#N/A</v>
      </c>
      <c r="L7" s="105"/>
      <c r="P7" s="121"/>
      <c r="Q7" s="121"/>
      <c r="R7" s="132">
        <v>1</v>
      </c>
      <c r="S7" s="108" t="e">
        <f>$K7</f>
        <v>#N/A</v>
      </c>
      <c r="T7" s="137"/>
      <c r="U7" s="109"/>
      <c r="V7" s="138"/>
      <c r="W7" s="138"/>
      <c r="X7" s="139"/>
      <c r="Y7" s="140"/>
      <c r="Z7" s="141" t="s">
        <v>85</v>
      </c>
      <c r="AA7" s="140"/>
      <c r="AB7" s="141" t="s">
        <v>85</v>
      </c>
      <c r="AC7" s="138"/>
      <c r="AD7" s="138"/>
      <c r="AE7" s="139"/>
      <c r="AF7" s="140"/>
      <c r="AG7" s="141" t="s">
        <v>85</v>
      </c>
      <c r="AH7" s="142"/>
      <c r="AI7" s="141" t="s">
        <v>85</v>
      </c>
      <c r="AJ7" s="138"/>
      <c r="AK7" s="138"/>
      <c r="AL7" s="139"/>
      <c r="AM7" s="140"/>
      <c r="AN7" s="141" t="s">
        <v>85</v>
      </c>
      <c r="AO7" s="140"/>
      <c r="AP7" s="141" t="s">
        <v>85</v>
      </c>
      <c r="AQ7" s="138"/>
      <c r="AR7" s="138"/>
      <c r="AS7" s="139"/>
      <c r="AT7" s="140"/>
      <c r="AU7" s="141" t="s">
        <v>85</v>
      </c>
      <c r="AV7" s="140"/>
      <c r="AW7" s="141" t="s">
        <v>85</v>
      </c>
      <c r="AX7" s="138"/>
      <c r="AY7" s="138"/>
      <c r="AZ7" s="139"/>
      <c r="BA7" s="140"/>
      <c r="BB7" s="141" t="s">
        <v>85</v>
      </c>
      <c r="BC7" s="140"/>
      <c r="BD7" s="141" t="s">
        <v>85</v>
      </c>
      <c r="BE7" s="138"/>
      <c r="BF7" s="138"/>
      <c r="BG7" s="139"/>
      <c r="BH7" s="140"/>
      <c r="BI7" s="141" t="s">
        <v>85</v>
      </c>
      <c r="BJ7" s="140"/>
      <c r="BK7" s="141" t="s">
        <v>85</v>
      </c>
      <c r="BL7" s="138"/>
      <c r="BM7" s="138"/>
      <c r="BN7" s="139"/>
      <c r="BO7" s="140"/>
      <c r="BP7" s="141" t="s">
        <v>85</v>
      </c>
      <c r="BQ7" s="140"/>
      <c r="BR7" s="141" t="s">
        <v>85</v>
      </c>
      <c r="BS7" s="138"/>
      <c r="BT7" s="138"/>
      <c r="BU7" s="139"/>
      <c r="BV7" s="140"/>
      <c r="BW7" s="141" t="s">
        <v>85</v>
      </c>
      <c r="BX7" s="140"/>
      <c r="BY7" s="141" t="s">
        <v>85</v>
      </c>
      <c r="BZ7" s="138"/>
      <c r="CA7" s="138"/>
      <c r="CB7" s="139"/>
      <c r="CC7" s="140"/>
      <c r="CD7" s="141" t="s">
        <v>85</v>
      </c>
      <c r="CE7" s="140"/>
      <c r="CF7" s="141" t="s">
        <v>85</v>
      </c>
      <c r="CG7" s="138"/>
      <c r="CH7" s="138"/>
      <c r="CI7" s="139"/>
      <c r="CJ7" s="140"/>
      <c r="CK7" s="141" t="s">
        <v>85</v>
      </c>
      <c r="CL7" s="140"/>
      <c r="CM7" s="141" t="s">
        <v>85</v>
      </c>
      <c r="CN7" s="138"/>
      <c r="CO7" s="138"/>
      <c r="CP7" s="139"/>
      <c r="CQ7" s="140"/>
      <c r="CR7" s="141" t="s">
        <v>85</v>
      </c>
      <c r="CS7" s="140"/>
      <c r="CT7" s="141" t="s">
        <v>85</v>
      </c>
      <c r="CU7" s="138"/>
      <c r="CV7" s="138"/>
      <c r="CW7" s="139"/>
      <c r="CX7" s="140"/>
      <c r="CY7" s="141" t="s">
        <v>85</v>
      </c>
      <c r="CZ7" s="140"/>
      <c r="DA7" s="141" t="s">
        <v>85</v>
      </c>
      <c r="DB7" s="138"/>
      <c r="DC7" s="138"/>
      <c r="DD7" s="139"/>
      <c r="DE7" s="140"/>
      <c r="DF7" s="141" t="s">
        <v>85</v>
      </c>
      <c r="DG7" s="140"/>
      <c r="DH7" s="141" t="s">
        <v>85</v>
      </c>
      <c r="DI7" s="138"/>
      <c r="DJ7" s="138"/>
      <c r="DK7" s="139"/>
      <c r="DL7" s="140"/>
      <c r="DM7" s="141" t="s">
        <v>85</v>
      </c>
      <c r="DN7" s="140"/>
      <c r="DO7" s="141" t="s">
        <v>85</v>
      </c>
      <c r="DP7" s="138"/>
      <c r="DQ7" s="138"/>
      <c r="DR7" s="139"/>
      <c r="DS7" s="140"/>
      <c r="DT7" s="141" t="s">
        <v>85</v>
      </c>
      <c r="DU7" s="140"/>
      <c r="DV7" s="141" t="s">
        <v>85</v>
      </c>
      <c r="DW7" s="138"/>
      <c r="DX7" s="138"/>
      <c r="DY7" s="139"/>
      <c r="DZ7" s="140"/>
      <c r="EA7" s="141" t="s">
        <v>85</v>
      </c>
      <c r="EB7" s="140"/>
      <c r="EC7" s="141" t="s">
        <v>85</v>
      </c>
      <c r="ED7" s="138"/>
      <c r="EE7" s="138"/>
      <c r="EF7" s="139"/>
      <c r="EG7" s="140"/>
      <c r="EH7" s="141" t="s">
        <v>85</v>
      </c>
      <c r="EI7" s="140"/>
      <c r="EJ7" s="141" t="s">
        <v>85</v>
      </c>
      <c r="EK7" s="138"/>
      <c r="EL7" s="138"/>
      <c r="EM7" s="139"/>
      <c r="EN7" s="140"/>
      <c r="EO7" s="141" t="s">
        <v>85</v>
      </c>
      <c r="EP7" s="140"/>
      <c r="EQ7" s="141" t="s">
        <v>85</v>
      </c>
      <c r="ER7" s="138"/>
      <c r="ES7" s="138"/>
      <c r="ET7" s="139"/>
      <c r="EU7" s="140"/>
      <c r="EV7" s="141" t="s">
        <v>85</v>
      </c>
      <c r="EW7" s="140"/>
      <c r="EX7" s="141" t="s">
        <v>85</v>
      </c>
      <c r="EY7" s="138"/>
      <c r="EZ7" s="138"/>
      <c r="FA7" s="139"/>
      <c r="FB7" s="140"/>
      <c r="FC7" s="141" t="s">
        <v>85</v>
      </c>
      <c r="FD7" s="140"/>
      <c r="FE7" s="141" t="s">
        <v>85</v>
      </c>
      <c r="FF7" s="138"/>
      <c r="FG7" s="138"/>
      <c r="FH7" s="139"/>
      <c r="FI7" s="140"/>
      <c r="FJ7" s="141" t="s">
        <v>85</v>
      </c>
      <c r="FK7" s="140"/>
      <c r="FL7" s="141" t="s">
        <v>85</v>
      </c>
      <c r="FM7" s="138"/>
      <c r="FN7" s="138"/>
      <c r="FO7" s="139"/>
      <c r="FP7" s="140"/>
      <c r="FQ7" s="141" t="s">
        <v>85</v>
      </c>
      <c r="FR7" s="140"/>
      <c r="FS7" s="141" t="s">
        <v>85</v>
      </c>
      <c r="FT7" s="138"/>
      <c r="FU7" s="138"/>
      <c r="FV7" s="139"/>
      <c r="FW7" s="140"/>
      <c r="FX7" s="141" t="s">
        <v>85</v>
      </c>
      <c r="FY7" s="140"/>
      <c r="FZ7" s="141" t="s">
        <v>85</v>
      </c>
      <c r="GA7" s="138"/>
      <c r="GB7" s="138"/>
      <c r="GC7" s="139"/>
      <c r="GD7" s="140"/>
      <c r="GE7" s="141" t="s">
        <v>85</v>
      </c>
      <c r="GF7" s="140"/>
      <c r="GG7" s="141" t="s">
        <v>85</v>
      </c>
      <c r="GH7" s="138"/>
      <c r="GI7" s="138"/>
      <c r="GJ7" s="139"/>
      <c r="GK7" s="140"/>
      <c r="GL7" s="141" t="s">
        <v>85</v>
      </c>
      <c r="GM7" s="140"/>
      <c r="GN7" s="141" t="s">
        <v>85</v>
      </c>
      <c r="GO7" s="138"/>
      <c r="GP7" s="138"/>
      <c r="GQ7" s="139"/>
      <c r="GR7" s="140"/>
      <c r="GS7" s="141" t="s">
        <v>85</v>
      </c>
      <c r="GT7" s="140"/>
      <c r="GU7" s="141" t="s">
        <v>85</v>
      </c>
      <c r="GV7" s="138"/>
      <c r="GW7" s="138"/>
      <c r="GX7" s="139"/>
      <c r="GY7" s="140"/>
      <c r="GZ7" s="141" t="s">
        <v>85</v>
      </c>
      <c r="HA7" s="140"/>
      <c r="HB7" s="141" t="s">
        <v>85</v>
      </c>
      <c r="HC7" s="138"/>
      <c r="HD7" s="138"/>
      <c r="HE7" s="139"/>
      <c r="HF7" s="140"/>
      <c r="HG7" s="141" t="s">
        <v>85</v>
      </c>
      <c r="HH7" s="140"/>
      <c r="HI7" s="141" t="s">
        <v>85</v>
      </c>
      <c r="HJ7" s="138"/>
      <c r="HK7" s="138"/>
      <c r="HL7" s="139"/>
      <c r="HM7" s="140"/>
      <c r="HN7" s="141" t="s">
        <v>85</v>
      </c>
      <c r="HO7" s="140"/>
      <c r="HP7" s="141" t="s">
        <v>85</v>
      </c>
      <c r="HQ7" s="138"/>
      <c r="HR7" s="138"/>
      <c r="HS7" s="139"/>
      <c r="HT7" s="140"/>
      <c r="HU7" s="141" t="s">
        <v>85</v>
      </c>
      <c r="HV7" s="140"/>
      <c r="HW7" s="141" t="s">
        <v>85</v>
      </c>
      <c r="HX7" s="138"/>
      <c r="HY7" s="138"/>
      <c r="HZ7" s="139"/>
      <c r="IA7" s="140"/>
      <c r="IB7" s="141" t="s">
        <v>85</v>
      </c>
      <c r="IC7" s="140"/>
      <c r="ID7" s="141" t="s">
        <v>85</v>
      </c>
      <c r="IE7" s="138"/>
      <c r="IF7" s="138"/>
      <c r="IG7" s="139"/>
      <c r="IH7" s="140"/>
      <c r="II7" s="141" t="s">
        <v>85</v>
      </c>
      <c r="IJ7" s="140"/>
      <c r="IK7" s="141" t="s">
        <v>85</v>
      </c>
      <c r="IL7" s="138"/>
      <c r="IM7" s="138"/>
      <c r="IN7" s="139"/>
      <c r="IO7" s="140"/>
      <c r="IP7" s="141" t="s">
        <v>85</v>
      </c>
      <c r="IQ7" s="140"/>
      <c r="IR7" s="141" t="s">
        <v>85</v>
      </c>
      <c r="IS7" s="143"/>
    </row>
    <row r="8" spans="1:253" ht="14.25" hidden="1" customHeight="1">
      <c r="A8" s="103"/>
      <c r="B8" s="103"/>
      <c r="C8" s="103"/>
      <c r="D8" s="103"/>
      <c r="E8" s="113"/>
      <c r="F8" s="113"/>
      <c r="G8" s="113"/>
      <c r="H8" s="113"/>
      <c r="I8" s="131"/>
      <c r="J8" s="131"/>
      <c r="K8" s="120"/>
      <c r="L8" s="105"/>
      <c r="P8" s="121"/>
      <c r="Q8" s="121"/>
      <c r="R8" s="132"/>
      <c r="S8" s="144"/>
      <c r="T8" s="109"/>
      <c r="U8" s="109"/>
      <c r="V8" s="145"/>
      <c r="W8" s="145"/>
      <c r="X8" s="146" t="str">
        <f>Y7&amp;"-"&amp;AA7</f>
        <v>-</v>
      </c>
      <c r="Y8" s="147"/>
      <c r="Z8" s="141"/>
      <c r="AA8" s="147"/>
      <c r="AB8" s="141"/>
      <c r="AC8" s="145"/>
      <c r="AD8" s="145"/>
      <c r="AE8" s="146" t="str">
        <f>AF7&amp;"-"&amp;AH7</f>
        <v>-</v>
      </c>
      <c r="AF8" s="147"/>
      <c r="AG8" s="141"/>
      <c r="AH8" s="148"/>
      <c r="AI8" s="141"/>
      <c r="AJ8" s="145"/>
      <c r="AK8" s="145"/>
      <c r="AL8" s="146" t="str">
        <f>AM7&amp;"-"&amp;AO7</f>
        <v>-</v>
      </c>
      <c r="AM8" s="147"/>
      <c r="AN8" s="141"/>
      <c r="AO8" s="147"/>
      <c r="AP8" s="141"/>
      <c r="AQ8" s="145"/>
      <c r="AR8" s="145"/>
      <c r="AS8" s="146" t="str">
        <f>AT7&amp;"-"&amp;AV7</f>
        <v>-</v>
      </c>
      <c r="AT8" s="147"/>
      <c r="AU8" s="141"/>
      <c r="AV8" s="147"/>
      <c r="AW8" s="141"/>
      <c r="AX8" s="145"/>
      <c r="AY8" s="145"/>
      <c r="AZ8" s="146" t="str">
        <f>BA7&amp;"-"&amp;BC7</f>
        <v>-</v>
      </c>
      <c r="BA8" s="147"/>
      <c r="BB8" s="141"/>
      <c r="BC8" s="147"/>
      <c r="BD8" s="141"/>
      <c r="BE8" s="145"/>
      <c r="BF8" s="145"/>
      <c r="BG8" s="146" t="str">
        <f>BH7&amp;"-"&amp;BJ7</f>
        <v>-</v>
      </c>
      <c r="BH8" s="147"/>
      <c r="BI8" s="141"/>
      <c r="BJ8" s="147"/>
      <c r="BK8" s="141"/>
      <c r="BL8" s="145"/>
      <c r="BM8" s="145"/>
      <c r="BN8" s="146" t="str">
        <f>BO7&amp;"-"&amp;BQ7</f>
        <v>-</v>
      </c>
      <c r="BO8" s="147"/>
      <c r="BP8" s="141"/>
      <c r="BQ8" s="147"/>
      <c r="BR8" s="141"/>
      <c r="BS8" s="145"/>
      <c r="BT8" s="145"/>
      <c r="BU8" s="146" t="str">
        <f>BV7&amp;"-"&amp;BX7</f>
        <v>-</v>
      </c>
      <c r="BV8" s="147"/>
      <c r="BW8" s="141"/>
      <c r="BX8" s="147"/>
      <c r="BY8" s="141"/>
      <c r="BZ8" s="145"/>
      <c r="CA8" s="145"/>
      <c r="CB8" s="146" t="str">
        <f>CC7&amp;"-"&amp;CE7</f>
        <v>-</v>
      </c>
      <c r="CC8" s="147"/>
      <c r="CD8" s="141"/>
      <c r="CE8" s="147"/>
      <c r="CF8" s="141"/>
      <c r="CG8" s="145"/>
      <c r="CH8" s="145"/>
      <c r="CI8" s="146" t="str">
        <f>CJ7&amp;"-"&amp;CL7</f>
        <v>-</v>
      </c>
      <c r="CJ8" s="147"/>
      <c r="CK8" s="141"/>
      <c r="CL8" s="147"/>
      <c r="CM8" s="141"/>
      <c r="CN8" s="145"/>
      <c r="CO8" s="145"/>
      <c r="CP8" s="146" t="str">
        <f>CQ7&amp;"-"&amp;CS7</f>
        <v>-</v>
      </c>
      <c r="CQ8" s="147"/>
      <c r="CR8" s="141"/>
      <c r="CS8" s="147"/>
      <c r="CT8" s="141"/>
      <c r="CU8" s="145"/>
      <c r="CV8" s="145"/>
      <c r="CW8" s="146" t="str">
        <f>CX7&amp;"-"&amp;CZ7</f>
        <v>-</v>
      </c>
      <c r="CX8" s="147"/>
      <c r="CY8" s="141"/>
      <c r="CZ8" s="147"/>
      <c r="DA8" s="141"/>
      <c r="DB8" s="145"/>
      <c r="DC8" s="145"/>
      <c r="DD8" s="146" t="str">
        <f>DE7&amp;"-"&amp;DG7</f>
        <v>-</v>
      </c>
      <c r="DE8" s="147"/>
      <c r="DF8" s="141"/>
      <c r="DG8" s="147"/>
      <c r="DH8" s="141"/>
      <c r="DI8" s="145"/>
      <c r="DJ8" s="145"/>
      <c r="DK8" s="146" t="str">
        <f>DL7&amp;"-"&amp;DN7</f>
        <v>-</v>
      </c>
      <c r="DL8" s="147"/>
      <c r="DM8" s="141"/>
      <c r="DN8" s="147"/>
      <c r="DO8" s="141"/>
      <c r="DP8" s="145"/>
      <c r="DQ8" s="145"/>
      <c r="DR8" s="146" t="str">
        <f>DS7&amp;"-"&amp;DU7</f>
        <v>-</v>
      </c>
      <c r="DS8" s="147"/>
      <c r="DT8" s="141"/>
      <c r="DU8" s="147"/>
      <c r="DV8" s="141"/>
      <c r="DW8" s="145"/>
      <c r="DX8" s="145"/>
      <c r="DY8" s="146" t="str">
        <f>DZ7&amp;"-"&amp;EB7</f>
        <v>-</v>
      </c>
      <c r="DZ8" s="147"/>
      <c r="EA8" s="141"/>
      <c r="EB8" s="147"/>
      <c r="EC8" s="141"/>
      <c r="ED8" s="145"/>
      <c r="EE8" s="145"/>
      <c r="EF8" s="146" t="str">
        <f>EG7&amp;"-"&amp;EI7</f>
        <v>-</v>
      </c>
      <c r="EG8" s="147"/>
      <c r="EH8" s="141"/>
      <c r="EI8" s="147"/>
      <c r="EJ8" s="141"/>
      <c r="EK8" s="145"/>
      <c r="EL8" s="145"/>
      <c r="EM8" s="146" t="str">
        <f>EN7&amp;"-"&amp;EP7</f>
        <v>-</v>
      </c>
      <c r="EN8" s="147"/>
      <c r="EO8" s="141"/>
      <c r="EP8" s="147"/>
      <c r="EQ8" s="141"/>
      <c r="ER8" s="145"/>
      <c r="ES8" s="145"/>
      <c r="ET8" s="146" t="str">
        <f>EU7&amp;"-"&amp;EW7</f>
        <v>-</v>
      </c>
      <c r="EU8" s="147"/>
      <c r="EV8" s="141"/>
      <c r="EW8" s="147"/>
      <c r="EX8" s="141"/>
      <c r="EY8" s="145"/>
      <c r="EZ8" s="145"/>
      <c r="FA8" s="146" t="str">
        <f>FB7&amp;"-"&amp;FD7</f>
        <v>-</v>
      </c>
      <c r="FB8" s="147"/>
      <c r="FC8" s="141"/>
      <c r="FD8" s="147"/>
      <c r="FE8" s="141"/>
      <c r="FF8" s="145"/>
      <c r="FG8" s="145"/>
      <c r="FH8" s="146" t="str">
        <f>FI7&amp;"-"&amp;FK7</f>
        <v>-</v>
      </c>
      <c r="FI8" s="147"/>
      <c r="FJ8" s="141"/>
      <c r="FK8" s="147"/>
      <c r="FL8" s="141"/>
      <c r="FM8" s="145"/>
      <c r="FN8" s="145"/>
      <c r="FO8" s="146" t="str">
        <f>FP7&amp;"-"&amp;FR7</f>
        <v>-</v>
      </c>
      <c r="FP8" s="147"/>
      <c r="FQ8" s="141"/>
      <c r="FR8" s="147"/>
      <c r="FS8" s="141"/>
      <c r="FT8" s="145"/>
      <c r="FU8" s="145"/>
      <c r="FV8" s="146" t="str">
        <f>FW7&amp;"-"&amp;FY7</f>
        <v>-</v>
      </c>
      <c r="FW8" s="147"/>
      <c r="FX8" s="141"/>
      <c r="FY8" s="147"/>
      <c r="FZ8" s="141"/>
      <c r="GA8" s="145"/>
      <c r="GB8" s="145"/>
      <c r="GC8" s="146" t="str">
        <f>GD7&amp;"-"&amp;GF7</f>
        <v>-</v>
      </c>
      <c r="GD8" s="147"/>
      <c r="GE8" s="141"/>
      <c r="GF8" s="147"/>
      <c r="GG8" s="141"/>
      <c r="GH8" s="145"/>
      <c r="GI8" s="145"/>
      <c r="GJ8" s="146" t="str">
        <f>GK7&amp;"-"&amp;GM7</f>
        <v>-</v>
      </c>
      <c r="GK8" s="147"/>
      <c r="GL8" s="141"/>
      <c r="GM8" s="147"/>
      <c r="GN8" s="141"/>
      <c r="GO8" s="145"/>
      <c r="GP8" s="145"/>
      <c r="GQ8" s="146" t="str">
        <f>GR7&amp;"-"&amp;GT7</f>
        <v>-</v>
      </c>
      <c r="GR8" s="147"/>
      <c r="GS8" s="141"/>
      <c r="GT8" s="147"/>
      <c r="GU8" s="141"/>
      <c r="GV8" s="145"/>
      <c r="GW8" s="145"/>
      <c r="GX8" s="146" t="str">
        <f>GY7&amp;"-"&amp;HA7</f>
        <v>-</v>
      </c>
      <c r="GY8" s="147"/>
      <c r="GZ8" s="141"/>
      <c r="HA8" s="147"/>
      <c r="HB8" s="141"/>
      <c r="HC8" s="145"/>
      <c r="HD8" s="145"/>
      <c r="HE8" s="146" t="str">
        <f>HF7&amp;"-"&amp;HH7</f>
        <v>-</v>
      </c>
      <c r="HF8" s="147"/>
      <c r="HG8" s="141"/>
      <c r="HH8" s="147"/>
      <c r="HI8" s="141"/>
      <c r="HJ8" s="145"/>
      <c r="HK8" s="145"/>
      <c r="HL8" s="146" t="str">
        <f>HM7&amp;"-"&amp;HO7</f>
        <v>-</v>
      </c>
      <c r="HM8" s="147"/>
      <c r="HN8" s="141"/>
      <c r="HO8" s="147"/>
      <c r="HP8" s="141"/>
      <c r="HQ8" s="145"/>
      <c r="HR8" s="145"/>
      <c r="HS8" s="146" t="str">
        <f>HT7&amp;"-"&amp;HV7</f>
        <v>-</v>
      </c>
      <c r="HT8" s="147"/>
      <c r="HU8" s="141"/>
      <c r="HV8" s="147"/>
      <c r="HW8" s="141"/>
      <c r="HX8" s="145"/>
      <c r="HY8" s="145"/>
      <c r="HZ8" s="146" t="str">
        <f>IA7&amp;"-"&amp;IC7</f>
        <v>-</v>
      </c>
      <c r="IA8" s="147"/>
      <c r="IB8" s="141"/>
      <c r="IC8" s="147"/>
      <c r="ID8" s="141"/>
      <c r="IE8" s="145"/>
      <c r="IF8" s="145"/>
      <c r="IG8" s="146" t="str">
        <f>IH7&amp;"-"&amp;IJ7</f>
        <v>-</v>
      </c>
      <c r="IH8" s="147"/>
      <c r="II8" s="141"/>
      <c r="IJ8" s="147"/>
      <c r="IK8" s="141"/>
      <c r="IL8" s="145"/>
      <c r="IM8" s="145"/>
      <c r="IN8" s="146" t="str">
        <f>IO7&amp;"-"&amp;IQ7</f>
        <v>-</v>
      </c>
      <c r="IO8" s="147"/>
      <c r="IP8" s="141"/>
      <c r="IQ8" s="147"/>
      <c r="IR8" s="141"/>
      <c r="IS8" s="149"/>
    </row>
    <row r="9" spans="1:253" ht="21" hidden="1" customHeight="1">
      <c r="A9" s="103"/>
      <c r="B9" s="103"/>
      <c r="C9" s="103"/>
      <c r="D9" s="103"/>
      <c r="E9" s="113"/>
      <c r="F9" s="113"/>
      <c r="G9" s="113"/>
      <c r="H9" s="113"/>
      <c r="I9" s="131"/>
      <c r="J9" s="120"/>
      <c r="K9" s="103"/>
      <c r="L9" s="105"/>
      <c r="P9" s="121"/>
      <c r="Q9" s="121"/>
      <c r="R9" s="123"/>
      <c r="S9" s="150"/>
      <c r="T9" s="151" t="s">
        <v>86</v>
      </c>
      <c r="U9" s="152"/>
      <c r="V9" s="152"/>
      <c r="W9" s="152"/>
      <c r="X9" s="152"/>
      <c r="Y9" s="152"/>
      <c r="Z9" s="152"/>
      <c r="AA9" s="152"/>
      <c r="AB9" s="152"/>
      <c r="AC9" s="152"/>
      <c r="AD9" s="152"/>
      <c r="AE9" s="152"/>
      <c r="AF9" s="152"/>
      <c r="AG9" s="152"/>
      <c r="AH9" s="152"/>
      <c r="AI9" s="152"/>
      <c r="AJ9" s="152"/>
      <c r="AK9" s="152"/>
      <c r="AL9" s="152"/>
      <c r="AM9" s="152"/>
      <c r="AN9" s="152"/>
      <c r="AO9" s="152"/>
      <c r="AP9" s="152"/>
      <c r="AQ9" s="152"/>
      <c r="AR9" s="152"/>
      <c r="AS9" s="152"/>
      <c r="AT9" s="152"/>
      <c r="AU9" s="152"/>
      <c r="AV9" s="152"/>
      <c r="AW9" s="152"/>
      <c r="AX9" s="152"/>
      <c r="AY9" s="152"/>
      <c r="AZ9" s="152"/>
      <c r="BA9" s="152"/>
      <c r="BB9" s="152"/>
      <c r="BC9" s="152"/>
      <c r="BD9" s="152"/>
      <c r="BE9" s="152"/>
      <c r="BF9" s="152"/>
      <c r="BG9" s="152"/>
      <c r="BH9" s="152"/>
      <c r="BI9" s="152"/>
      <c r="BJ9" s="152"/>
      <c r="BK9" s="152"/>
      <c r="BL9" s="152"/>
      <c r="BM9" s="152"/>
      <c r="BN9" s="152"/>
      <c r="BO9" s="152"/>
      <c r="BP9" s="152"/>
      <c r="BQ9" s="152"/>
      <c r="BR9" s="152"/>
      <c r="BS9" s="152"/>
      <c r="BT9" s="152"/>
      <c r="BU9" s="152"/>
      <c r="BV9" s="152"/>
      <c r="BW9" s="152"/>
      <c r="BX9" s="152"/>
      <c r="BY9" s="152"/>
      <c r="BZ9" s="152"/>
      <c r="CA9" s="152"/>
      <c r="CB9" s="152"/>
      <c r="CC9" s="152"/>
      <c r="CD9" s="152"/>
      <c r="CE9" s="152"/>
      <c r="CF9" s="152"/>
      <c r="CG9" s="152"/>
      <c r="CH9" s="152"/>
      <c r="CI9" s="152"/>
      <c r="CJ9" s="152"/>
      <c r="CK9" s="152"/>
      <c r="CL9" s="152"/>
      <c r="CM9" s="152"/>
      <c r="CN9" s="152"/>
      <c r="CO9" s="152"/>
      <c r="CP9" s="152"/>
      <c r="CQ9" s="152"/>
      <c r="CR9" s="152"/>
      <c r="CS9" s="152"/>
      <c r="CT9" s="152"/>
      <c r="CU9" s="152"/>
      <c r="CV9" s="152"/>
      <c r="CW9" s="152"/>
      <c r="CX9" s="152"/>
      <c r="CY9" s="152"/>
      <c r="CZ9" s="152"/>
      <c r="DA9" s="152"/>
      <c r="DB9" s="152"/>
      <c r="DC9" s="152"/>
      <c r="DD9" s="152"/>
      <c r="DE9" s="152"/>
      <c r="DF9" s="152"/>
      <c r="DG9" s="152"/>
      <c r="DH9" s="152"/>
      <c r="DI9" s="152"/>
      <c r="DJ9" s="152"/>
      <c r="DK9" s="152"/>
      <c r="DL9" s="152"/>
      <c r="DM9" s="152"/>
      <c r="DN9" s="152"/>
      <c r="DO9" s="152"/>
      <c r="DP9" s="152"/>
      <c r="DQ9" s="152"/>
      <c r="DR9" s="152"/>
      <c r="DS9" s="152"/>
      <c r="DT9" s="152"/>
      <c r="DU9" s="152"/>
      <c r="DV9" s="152"/>
      <c r="DW9" s="152"/>
      <c r="DX9" s="152"/>
      <c r="DY9" s="152"/>
      <c r="DZ9" s="152"/>
      <c r="EA9" s="152"/>
      <c r="EB9" s="152"/>
      <c r="EC9" s="152"/>
      <c r="ED9" s="152"/>
      <c r="EE9" s="152"/>
      <c r="EF9" s="152"/>
      <c r="EG9" s="152"/>
      <c r="EH9" s="152"/>
      <c r="EI9" s="152"/>
      <c r="EJ9" s="152"/>
      <c r="EK9" s="152"/>
      <c r="EL9" s="152"/>
      <c r="EM9" s="152"/>
      <c r="EN9" s="152"/>
      <c r="EO9" s="152"/>
      <c r="EP9" s="152"/>
      <c r="EQ9" s="152"/>
      <c r="ER9" s="152"/>
      <c r="ES9" s="152"/>
      <c r="ET9" s="152"/>
      <c r="EU9" s="152"/>
      <c r="EV9" s="152"/>
      <c r="EW9" s="152"/>
      <c r="EX9" s="152"/>
      <c r="EY9" s="152"/>
      <c r="EZ9" s="152"/>
      <c r="FA9" s="152"/>
      <c r="FB9" s="152"/>
      <c r="FC9" s="152"/>
      <c r="FD9" s="152"/>
      <c r="FE9" s="152"/>
      <c r="FF9" s="152"/>
      <c r="FG9" s="152"/>
      <c r="FH9" s="152"/>
      <c r="FI9" s="152"/>
      <c r="FJ9" s="152"/>
      <c r="FK9" s="152"/>
      <c r="FL9" s="152"/>
      <c r="FM9" s="152"/>
      <c r="FN9" s="152"/>
      <c r="FO9" s="152"/>
      <c r="FP9" s="152"/>
      <c r="FQ9" s="152"/>
      <c r="FR9" s="152"/>
      <c r="FS9" s="152"/>
      <c r="FT9" s="152"/>
      <c r="FU9" s="152"/>
      <c r="FV9" s="152"/>
      <c r="FW9" s="152"/>
      <c r="FX9" s="152"/>
      <c r="FY9" s="152"/>
      <c r="FZ9" s="152"/>
      <c r="GA9" s="152"/>
      <c r="GB9" s="152"/>
      <c r="GC9" s="152"/>
      <c r="GD9" s="152"/>
      <c r="GE9" s="152"/>
      <c r="GF9" s="152"/>
      <c r="GG9" s="152"/>
      <c r="GH9" s="152"/>
      <c r="GI9" s="152"/>
      <c r="GJ9" s="152"/>
      <c r="GK9" s="152"/>
      <c r="GL9" s="152"/>
      <c r="GM9" s="152"/>
      <c r="GN9" s="152"/>
      <c r="GO9" s="152"/>
      <c r="GP9" s="152"/>
      <c r="GQ9" s="152"/>
      <c r="GR9" s="152"/>
      <c r="GS9" s="152"/>
      <c r="GT9" s="152"/>
      <c r="GU9" s="152"/>
      <c r="GV9" s="152"/>
      <c r="GW9" s="152"/>
      <c r="GX9" s="152"/>
      <c r="GY9" s="152"/>
      <c r="GZ9" s="152"/>
      <c r="HA9" s="152"/>
      <c r="HB9" s="152"/>
      <c r="HC9" s="152"/>
      <c r="HD9" s="152"/>
      <c r="HE9" s="152"/>
      <c r="HF9" s="152"/>
      <c r="HG9" s="152"/>
      <c r="HH9" s="152"/>
      <c r="HI9" s="152"/>
      <c r="HJ9" s="152"/>
      <c r="HK9" s="152"/>
      <c r="HL9" s="152"/>
      <c r="HM9" s="152"/>
      <c r="HN9" s="152"/>
      <c r="HO9" s="152"/>
      <c r="HP9" s="152"/>
      <c r="HQ9" s="152"/>
      <c r="HR9" s="152"/>
      <c r="HS9" s="152"/>
      <c r="HT9" s="152"/>
      <c r="HU9" s="152"/>
      <c r="HV9" s="152"/>
      <c r="HW9" s="152"/>
      <c r="HX9" s="152"/>
      <c r="HY9" s="152"/>
      <c r="HZ9" s="152"/>
      <c r="IA9" s="152"/>
      <c r="IB9" s="152"/>
      <c r="IC9" s="152"/>
      <c r="ID9" s="152"/>
      <c r="IE9" s="152"/>
      <c r="IF9" s="152"/>
      <c r="IG9" s="152"/>
      <c r="IH9" s="152"/>
      <c r="II9" s="152"/>
      <c r="IJ9" s="152"/>
      <c r="IK9" s="152"/>
      <c r="IL9" s="152"/>
      <c r="IM9" s="152"/>
      <c r="IN9" s="152"/>
      <c r="IO9" s="152"/>
      <c r="IP9" s="152"/>
      <c r="IQ9" s="152"/>
      <c r="IR9" s="152"/>
      <c r="IS9" s="152"/>
    </row>
    <row r="10" spans="1:253" ht="21" hidden="1" customHeight="1">
      <c r="A10" s="103"/>
      <c r="B10" s="103"/>
      <c r="C10" s="103"/>
      <c r="D10" s="103"/>
      <c r="E10" s="113"/>
      <c r="F10" s="113"/>
      <c r="G10" s="113"/>
      <c r="H10" s="113"/>
      <c r="I10" s="120"/>
      <c r="J10" s="103"/>
      <c r="K10" s="103"/>
      <c r="L10" s="105"/>
      <c r="P10" s="121"/>
      <c r="Q10" s="122"/>
      <c r="R10" s="123"/>
      <c r="S10" s="150"/>
      <c r="T10" s="153" t="s">
        <v>87</v>
      </c>
      <c r="U10" s="152"/>
      <c r="V10" s="152"/>
      <c r="W10" s="152"/>
      <c r="X10" s="152"/>
      <c r="Y10" s="152"/>
      <c r="Z10" s="152"/>
      <c r="AA10" s="152"/>
      <c r="AB10" s="154"/>
      <c r="AC10" s="152"/>
      <c r="AD10" s="152"/>
      <c r="AE10" s="152"/>
      <c r="AF10" s="152"/>
      <c r="AG10" s="152"/>
      <c r="AH10" s="152"/>
      <c r="AI10" s="154"/>
      <c r="AJ10" s="152"/>
      <c r="AK10" s="152"/>
      <c r="AL10" s="152"/>
      <c r="AM10" s="152"/>
      <c r="AN10" s="152"/>
      <c r="AO10" s="152"/>
      <c r="AP10" s="154"/>
      <c r="AQ10" s="152"/>
      <c r="AR10" s="152"/>
      <c r="AS10" s="152"/>
      <c r="AT10" s="152"/>
      <c r="AU10" s="152"/>
      <c r="AV10" s="152"/>
      <c r="AW10" s="154"/>
      <c r="AX10" s="152"/>
      <c r="AY10" s="152"/>
      <c r="AZ10" s="152"/>
      <c r="BA10" s="152"/>
      <c r="BB10" s="152"/>
      <c r="BC10" s="152"/>
      <c r="BD10" s="154"/>
      <c r="BE10" s="152"/>
      <c r="BF10" s="152"/>
      <c r="BG10" s="152"/>
      <c r="BH10" s="152"/>
      <c r="BI10" s="152"/>
      <c r="BJ10" s="152"/>
      <c r="BK10" s="154"/>
      <c r="BL10" s="152"/>
      <c r="BM10" s="152"/>
      <c r="BN10" s="152"/>
      <c r="BO10" s="152"/>
      <c r="BP10" s="152"/>
      <c r="BQ10" s="152"/>
      <c r="BR10" s="154"/>
      <c r="BS10" s="152"/>
      <c r="BT10" s="152"/>
      <c r="BU10" s="152"/>
      <c r="BV10" s="152"/>
      <c r="BW10" s="152"/>
      <c r="BX10" s="152"/>
      <c r="BY10" s="154"/>
      <c r="BZ10" s="152"/>
      <c r="CA10" s="152"/>
      <c r="CB10" s="152"/>
      <c r="CC10" s="152"/>
      <c r="CD10" s="152"/>
      <c r="CE10" s="152"/>
      <c r="CF10" s="154"/>
      <c r="CG10" s="152"/>
      <c r="CH10" s="152"/>
      <c r="CI10" s="152"/>
      <c r="CJ10" s="152"/>
      <c r="CK10" s="152"/>
      <c r="CL10" s="152"/>
      <c r="CM10" s="154"/>
      <c r="CN10" s="152"/>
      <c r="CO10" s="152"/>
      <c r="CP10" s="152"/>
      <c r="CQ10" s="152"/>
      <c r="CR10" s="152"/>
      <c r="CS10" s="152"/>
      <c r="CT10" s="154"/>
      <c r="CU10" s="152"/>
      <c r="CV10" s="152"/>
      <c r="CW10" s="152"/>
      <c r="CX10" s="152"/>
      <c r="CY10" s="152"/>
      <c r="CZ10" s="152"/>
      <c r="DA10" s="154"/>
      <c r="DB10" s="152"/>
      <c r="DC10" s="152"/>
      <c r="DD10" s="152"/>
      <c r="DE10" s="152"/>
      <c r="DF10" s="152"/>
      <c r="DG10" s="152"/>
      <c r="DH10" s="154"/>
      <c r="DI10" s="152"/>
      <c r="DJ10" s="152"/>
      <c r="DK10" s="152"/>
      <c r="DL10" s="152"/>
      <c r="DM10" s="152"/>
      <c r="DN10" s="152"/>
      <c r="DO10" s="154"/>
      <c r="DP10" s="152"/>
      <c r="DQ10" s="152"/>
      <c r="DR10" s="152"/>
      <c r="DS10" s="152"/>
      <c r="DT10" s="152"/>
      <c r="DU10" s="152"/>
      <c r="DV10" s="154"/>
      <c r="DW10" s="152"/>
      <c r="DX10" s="152"/>
      <c r="DY10" s="152"/>
      <c r="DZ10" s="152"/>
      <c r="EA10" s="152"/>
      <c r="EB10" s="152"/>
      <c r="EC10" s="154"/>
      <c r="ED10" s="152"/>
      <c r="EE10" s="152"/>
      <c r="EF10" s="152"/>
      <c r="EG10" s="152"/>
      <c r="EH10" s="152"/>
      <c r="EI10" s="152"/>
      <c r="EJ10" s="154"/>
      <c r="EK10" s="152"/>
      <c r="EL10" s="152"/>
      <c r="EM10" s="152"/>
      <c r="EN10" s="152"/>
      <c r="EO10" s="152"/>
      <c r="EP10" s="152"/>
      <c r="EQ10" s="154"/>
      <c r="ER10" s="152"/>
      <c r="ES10" s="152"/>
      <c r="ET10" s="152"/>
      <c r="EU10" s="152"/>
      <c r="EV10" s="152"/>
      <c r="EW10" s="152"/>
      <c r="EX10" s="154"/>
      <c r="EY10" s="152"/>
      <c r="EZ10" s="152"/>
      <c r="FA10" s="152"/>
      <c r="FB10" s="152"/>
      <c r="FC10" s="152"/>
      <c r="FD10" s="152"/>
      <c r="FE10" s="154"/>
      <c r="FF10" s="152"/>
      <c r="FG10" s="152"/>
      <c r="FH10" s="152"/>
      <c r="FI10" s="152"/>
      <c r="FJ10" s="152"/>
      <c r="FK10" s="152"/>
      <c r="FL10" s="154"/>
      <c r="FM10" s="152"/>
      <c r="FN10" s="152"/>
      <c r="FO10" s="152"/>
      <c r="FP10" s="152"/>
      <c r="FQ10" s="152"/>
      <c r="FR10" s="152"/>
      <c r="FS10" s="154"/>
      <c r="FT10" s="152"/>
      <c r="FU10" s="152"/>
      <c r="FV10" s="152"/>
      <c r="FW10" s="152"/>
      <c r="FX10" s="152"/>
      <c r="FY10" s="152"/>
      <c r="FZ10" s="154"/>
      <c r="GA10" s="152"/>
      <c r="GB10" s="152"/>
      <c r="GC10" s="152"/>
      <c r="GD10" s="152"/>
      <c r="GE10" s="152"/>
      <c r="GF10" s="152"/>
      <c r="GG10" s="154"/>
      <c r="GH10" s="152"/>
      <c r="GI10" s="152"/>
      <c r="GJ10" s="152"/>
      <c r="GK10" s="152"/>
      <c r="GL10" s="152"/>
      <c r="GM10" s="152"/>
      <c r="GN10" s="154"/>
      <c r="GO10" s="152"/>
      <c r="GP10" s="152"/>
      <c r="GQ10" s="152"/>
      <c r="GR10" s="152"/>
      <c r="GS10" s="152"/>
      <c r="GT10" s="152"/>
      <c r="GU10" s="154"/>
      <c r="GV10" s="152"/>
      <c r="GW10" s="152"/>
      <c r="GX10" s="152"/>
      <c r="GY10" s="152"/>
      <c r="GZ10" s="152"/>
      <c r="HA10" s="152"/>
      <c r="HB10" s="154"/>
      <c r="HC10" s="152"/>
      <c r="HD10" s="152"/>
      <c r="HE10" s="152"/>
      <c r="HF10" s="152"/>
      <c r="HG10" s="152"/>
      <c r="HH10" s="152"/>
      <c r="HI10" s="154"/>
      <c r="HJ10" s="152"/>
      <c r="HK10" s="152"/>
      <c r="HL10" s="152"/>
      <c r="HM10" s="152"/>
      <c r="HN10" s="152"/>
      <c r="HO10" s="152"/>
      <c r="HP10" s="154"/>
      <c r="HQ10" s="152"/>
      <c r="HR10" s="152"/>
      <c r="HS10" s="152"/>
      <c r="HT10" s="152"/>
      <c r="HU10" s="152"/>
      <c r="HV10" s="152"/>
      <c r="HW10" s="154"/>
      <c r="HX10" s="152"/>
      <c r="HY10" s="152"/>
      <c r="HZ10" s="152"/>
      <c r="IA10" s="152"/>
      <c r="IB10" s="152"/>
      <c r="IC10" s="152"/>
      <c r="ID10" s="154"/>
      <c r="IE10" s="152"/>
      <c r="IF10" s="152"/>
      <c r="IG10" s="152"/>
      <c r="IH10" s="152"/>
      <c r="II10" s="152"/>
      <c r="IJ10" s="152"/>
      <c r="IK10" s="154"/>
      <c r="IL10" s="152"/>
      <c r="IM10" s="152"/>
      <c r="IN10" s="152"/>
      <c r="IO10" s="152"/>
      <c r="IP10" s="152"/>
      <c r="IQ10" s="152"/>
      <c r="IR10" s="154"/>
      <c r="IS10" s="152"/>
    </row>
    <row r="11" spans="1:253" ht="21" hidden="1" customHeight="1">
      <c r="A11" s="103"/>
      <c r="B11" s="103"/>
      <c r="C11" s="103"/>
      <c r="D11" s="103"/>
      <c r="E11" s="113"/>
      <c r="F11" s="113"/>
      <c r="G11" s="113"/>
      <c r="H11" s="104"/>
      <c r="I11" s="103"/>
      <c r="J11" s="103"/>
      <c r="K11" s="103"/>
      <c r="L11" s="105"/>
      <c r="M11" s="106"/>
      <c r="N11" s="106"/>
      <c r="O11" s="2"/>
      <c r="P11" s="8"/>
      <c r="Q11" s="155"/>
      <c r="R11" s="107"/>
      <c r="S11" s="150"/>
      <c r="T11" s="156" t="s">
        <v>88</v>
      </c>
      <c r="U11" s="152"/>
      <c r="V11" s="152"/>
      <c r="W11" s="152"/>
      <c r="X11" s="152"/>
      <c r="Y11" s="152"/>
      <c r="Z11" s="152"/>
      <c r="AA11" s="152"/>
      <c r="AB11" s="154"/>
      <c r="AC11" s="152"/>
      <c r="AD11" s="152"/>
      <c r="AE11" s="152"/>
      <c r="AF11" s="152"/>
      <c r="AG11" s="152"/>
      <c r="AH11" s="152"/>
      <c r="AI11" s="154"/>
      <c r="AJ11" s="152"/>
      <c r="AK11" s="152"/>
      <c r="AL11" s="152"/>
      <c r="AM11" s="152"/>
      <c r="AN11" s="152"/>
      <c r="AO11" s="152"/>
      <c r="AP11" s="154"/>
      <c r="AQ11" s="152"/>
      <c r="AR11" s="152"/>
      <c r="AS11" s="152"/>
      <c r="AT11" s="152"/>
      <c r="AU11" s="152"/>
      <c r="AV11" s="152"/>
      <c r="AW11" s="154"/>
      <c r="AX11" s="152"/>
      <c r="AY11" s="152"/>
      <c r="AZ11" s="152"/>
      <c r="BA11" s="152"/>
      <c r="BB11" s="152"/>
      <c r="BC11" s="152"/>
      <c r="BD11" s="154"/>
      <c r="BE11" s="152"/>
      <c r="BF11" s="152"/>
      <c r="BG11" s="152"/>
      <c r="BH11" s="152"/>
      <c r="BI11" s="152"/>
      <c r="BJ11" s="152"/>
      <c r="BK11" s="154"/>
      <c r="BL11" s="152"/>
      <c r="BM11" s="152"/>
      <c r="BN11" s="152"/>
      <c r="BO11" s="152"/>
      <c r="BP11" s="152"/>
      <c r="BQ11" s="152"/>
      <c r="BR11" s="154"/>
      <c r="BS11" s="152"/>
      <c r="BT11" s="152"/>
      <c r="BU11" s="152"/>
      <c r="BV11" s="152"/>
      <c r="BW11" s="152"/>
      <c r="BX11" s="152"/>
      <c r="BY11" s="154"/>
      <c r="BZ11" s="152"/>
      <c r="CA11" s="152"/>
      <c r="CB11" s="152"/>
      <c r="CC11" s="152"/>
      <c r="CD11" s="152"/>
      <c r="CE11" s="152"/>
      <c r="CF11" s="154"/>
      <c r="CG11" s="152"/>
      <c r="CH11" s="152"/>
      <c r="CI11" s="152"/>
      <c r="CJ11" s="152"/>
      <c r="CK11" s="152"/>
      <c r="CL11" s="152"/>
      <c r="CM11" s="154"/>
      <c r="CN11" s="152"/>
      <c r="CO11" s="152"/>
      <c r="CP11" s="152"/>
      <c r="CQ11" s="152"/>
      <c r="CR11" s="152"/>
      <c r="CS11" s="152"/>
      <c r="CT11" s="154"/>
      <c r="CU11" s="152"/>
      <c r="CV11" s="152"/>
      <c r="CW11" s="152"/>
      <c r="CX11" s="152"/>
      <c r="CY11" s="152"/>
      <c r="CZ11" s="152"/>
      <c r="DA11" s="154"/>
      <c r="DB11" s="152"/>
      <c r="DC11" s="152"/>
      <c r="DD11" s="152"/>
      <c r="DE11" s="152"/>
      <c r="DF11" s="152"/>
      <c r="DG11" s="152"/>
      <c r="DH11" s="154"/>
      <c r="DI11" s="152"/>
      <c r="DJ11" s="152"/>
      <c r="DK11" s="152"/>
      <c r="DL11" s="152"/>
      <c r="DM11" s="152"/>
      <c r="DN11" s="152"/>
      <c r="DO11" s="154"/>
      <c r="DP11" s="152"/>
      <c r="DQ11" s="152"/>
      <c r="DR11" s="152"/>
      <c r="DS11" s="152"/>
      <c r="DT11" s="152"/>
      <c r="DU11" s="152"/>
      <c r="DV11" s="154"/>
      <c r="DW11" s="152"/>
      <c r="DX11" s="152"/>
      <c r="DY11" s="152"/>
      <c r="DZ11" s="152"/>
      <c r="EA11" s="152"/>
      <c r="EB11" s="152"/>
      <c r="EC11" s="154"/>
      <c r="ED11" s="152"/>
      <c r="EE11" s="152"/>
      <c r="EF11" s="152"/>
      <c r="EG11" s="152"/>
      <c r="EH11" s="152"/>
      <c r="EI11" s="152"/>
      <c r="EJ11" s="154"/>
      <c r="EK11" s="152"/>
      <c r="EL11" s="152"/>
      <c r="EM11" s="152"/>
      <c r="EN11" s="152"/>
      <c r="EO11" s="152"/>
      <c r="EP11" s="152"/>
      <c r="EQ11" s="154"/>
      <c r="ER11" s="152"/>
      <c r="ES11" s="152"/>
      <c r="ET11" s="152"/>
      <c r="EU11" s="152"/>
      <c r="EV11" s="152"/>
      <c r="EW11" s="152"/>
      <c r="EX11" s="154"/>
      <c r="EY11" s="152"/>
      <c r="EZ11" s="152"/>
      <c r="FA11" s="152"/>
      <c r="FB11" s="152"/>
      <c r="FC11" s="152"/>
      <c r="FD11" s="152"/>
      <c r="FE11" s="154"/>
      <c r="FF11" s="152"/>
      <c r="FG11" s="152"/>
      <c r="FH11" s="152"/>
      <c r="FI11" s="152"/>
      <c r="FJ11" s="152"/>
      <c r="FK11" s="152"/>
      <c r="FL11" s="154"/>
      <c r="FM11" s="152"/>
      <c r="FN11" s="152"/>
      <c r="FO11" s="152"/>
      <c r="FP11" s="152"/>
      <c r="FQ11" s="152"/>
      <c r="FR11" s="152"/>
      <c r="FS11" s="154"/>
      <c r="FT11" s="152"/>
      <c r="FU11" s="152"/>
      <c r="FV11" s="152"/>
      <c r="FW11" s="152"/>
      <c r="FX11" s="152"/>
      <c r="FY11" s="152"/>
      <c r="FZ11" s="154"/>
      <c r="GA11" s="152"/>
      <c r="GB11" s="152"/>
      <c r="GC11" s="152"/>
      <c r="GD11" s="152"/>
      <c r="GE11" s="152"/>
      <c r="GF11" s="152"/>
      <c r="GG11" s="154"/>
      <c r="GH11" s="152"/>
      <c r="GI11" s="152"/>
      <c r="GJ11" s="152"/>
      <c r="GK11" s="152"/>
      <c r="GL11" s="152"/>
      <c r="GM11" s="152"/>
      <c r="GN11" s="154"/>
      <c r="GO11" s="152"/>
      <c r="GP11" s="152"/>
      <c r="GQ11" s="152"/>
      <c r="GR11" s="152"/>
      <c r="GS11" s="152"/>
      <c r="GT11" s="152"/>
      <c r="GU11" s="154"/>
      <c r="GV11" s="152"/>
      <c r="GW11" s="152"/>
      <c r="GX11" s="152"/>
      <c r="GY11" s="152"/>
      <c r="GZ11" s="152"/>
      <c r="HA11" s="152"/>
      <c r="HB11" s="154"/>
      <c r="HC11" s="152"/>
      <c r="HD11" s="152"/>
      <c r="HE11" s="152"/>
      <c r="HF11" s="152"/>
      <c r="HG11" s="152"/>
      <c r="HH11" s="152"/>
      <c r="HI11" s="154"/>
      <c r="HJ11" s="152"/>
      <c r="HK11" s="152"/>
      <c r="HL11" s="152"/>
      <c r="HM11" s="152"/>
      <c r="HN11" s="152"/>
      <c r="HO11" s="152"/>
      <c r="HP11" s="154"/>
      <c r="HQ11" s="152"/>
      <c r="HR11" s="152"/>
      <c r="HS11" s="152"/>
      <c r="HT11" s="152"/>
      <c r="HU11" s="152"/>
      <c r="HV11" s="152"/>
      <c r="HW11" s="154"/>
      <c r="HX11" s="152"/>
      <c r="HY11" s="152"/>
      <c r="HZ11" s="152"/>
      <c r="IA11" s="152"/>
      <c r="IB11" s="152"/>
      <c r="IC11" s="152"/>
      <c r="ID11" s="154"/>
      <c r="IE11" s="152"/>
      <c r="IF11" s="152"/>
      <c r="IG11" s="152"/>
      <c r="IH11" s="152"/>
      <c r="II11" s="152"/>
      <c r="IJ11" s="152"/>
      <c r="IK11" s="154"/>
      <c r="IL11" s="152"/>
      <c r="IM11" s="152"/>
      <c r="IN11" s="152"/>
      <c r="IO11" s="152"/>
      <c r="IP11" s="152"/>
      <c r="IQ11" s="152"/>
      <c r="IR11" s="154"/>
      <c r="IS11" s="152"/>
    </row>
    <row r="12" spans="1:253" s="49" customFormat="1" ht="14.25" hidden="1" customHeight="1">
      <c r="A12" s="157"/>
      <c r="B12" s="157"/>
      <c r="C12" s="157"/>
      <c r="D12" s="157"/>
      <c r="E12" s="113"/>
      <c r="F12" s="104"/>
      <c r="G12" s="157"/>
      <c r="H12" s="157"/>
      <c r="I12" s="157"/>
      <c r="J12" s="157"/>
      <c r="K12" s="157"/>
      <c r="L12" s="158"/>
      <c r="M12" s="159"/>
      <c r="N12" s="159"/>
      <c r="P12" s="98"/>
      <c r="Q12" s="160"/>
      <c r="R12" s="98"/>
      <c r="S12" s="161"/>
      <c r="T12" s="162" t="s">
        <v>89</v>
      </c>
      <c r="U12" s="163"/>
      <c r="V12" s="163"/>
      <c r="W12" s="163"/>
      <c r="X12" s="163"/>
      <c r="Y12" s="163"/>
      <c r="Z12" s="163"/>
      <c r="AA12" s="163"/>
      <c r="AB12" s="163"/>
      <c r="AC12" s="163"/>
      <c r="AD12" s="163"/>
      <c r="AE12" s="163"/>
      <c r="AF12" s="163"/>
      <c r="AG12" s="163"/>
      <c r="AH12" s="163"/>
      <c r="AI12" s="163"/>
      <c r="AJ12" s="163"/>
      <c r="AK12" s="163"/>
      <c r="AL12" s="163"/>
      <c r="AM12" s="163"/>
      <c r="AN12" s="163"/>
      <c r="AO12" s="163"/>
      <c r="AP12" s="163"/>
      <c r="AQ12" s="163"/>
      <c r="AR12" s="163"/>
      <c r="AS12" s="163"/>
      <c r="AT12" s="163"/>
      <c r="AU12" s="163"/>
      <c r="AV12" s="163"/>
      <c r="AW12" s="163"/>
      <c r="AX12" s="163"/>
      <c r="AY12" s="163"/>
      <c r="AZ12" s="163"/>
      <c r="BA12" s="163"/>
      <c r="BB12" s="163"/>
      <c r="BC12" s="163"/>
      <c r="BD12" s="163"/>
      <c r="BE12" s="163"/>
      <c r="BF12" s="163"/>
      <c r="BG12" s="163"/>
      <c r="BH12" s="163"/>
      <c r="BI12" s="163"/>
      <c r="BJ12" s="163"/>
      <c r="BK12" s="163"/>
      <c r="BL12" s="163"/>
      <c r="BM12" s="163"/>
      <c r="BN12" s="163"/>
      <c r="BO12" s="163"/>
      <c r="BP12" s="163"/>
      <c r="BQ12" s="163"/>
      <c r="BR12" s="163"/>
      <c r="BS12" s="163"/>
      <c r="BT12" s="163"/>
      <c r="BU12" s="163"/>
      <c r="BV12" s="163"/>
      <c r="BW12" s="163"/>
      <c r="BX12" s="163"/>
      <c r="BY12" s="163"/>
      <c r="BZ12" s="163"/>
      <c r="CA12" s="163"/>
      <c r="CB12" s="163"/>
      <c r="CC12" s="163"/>
      <c r="CD12" s="163"/>
      <c r="CE12" s="163"/>
      <c r="CF12" s="163"/>
      <c r="CG12" s="163"/>
      <c r="CH12" s="163"/>
      <c r="CI12" s="163"/>
      <c r="CJ12" s="163"/>
      <c r="CK12" s="163"/>
      <c r="CL12" s="163"/>
      <c r="CM12" s="163"/>
      <c r="CN12" s="163"/>
      <c r="CO12" s="163"/>
      <c r="CP12" s="163"/>
      <c r="CQ12" s="163"/>
      <c r="CR12" s="163"/>
      <c r="CS12" s="163"/>
      <c r="CT12" s="163"/>
      <c r="CU12" s="163"/>
      <c r="CV12" s="163"/>
      <c r="CW12" s="163"/>
      <c r="CX12" s="163"/>
      <c r="CY12" s="163"/>
      <c r="CZ12" s="163"/>
      <c r="DA12" s="163"/>
      <c r="DB12" s="163"/>
      <c r="DC12" s="163"/>
      <c r="DD12" s="163"/>
      <c r="DE12" s="163"/>
      <c r="DF12" s="163"/>
      <c r="DG12" s="163"/>
      <c r="DH12" s="163"/>
      <c r="DI12" s="163"/>
      <c r="DJ12" s="163"/>
      <c r="DK12" s="163"/>
      <c r="DL12" s="163"/>
      <c r="DM12" s="163"/>
      <c r="DN12" s="163"/>
      <c r="DO12" s="163"/>
      <c r="DP12" s="163"/>
      <c r="DQ12" s="163"/>
      <c r="DR12" s="163"/>
      <c r="DS12" s="163"/>
      <c r="DT12" s="163"/>
      <c r="DU12" s="163"/>
      <c r="DV12" s="163"/>
      <c r="DW12" s="163"/>
      <c r="DX12" s="163"/>
      <c r="DY12" s="163"/>
      <c r="DZ12" s="163"/>
      <c r="EA12" s="163"/>
      <c r="EB12" s="163"/>
      <c r="EC12" s="163"/>
      <c r="ED12" s="163"/>
      <c r="EE12" s="163"/>
      <c r="EF12" s="163"/>
      <c r="EG12" s="163"/>
      <c r="EH12" s="163"/>
      <c r="EI12" s="163"/>
      <c r="EJ12" s="163"/>
      <c r="EK12" s="163"/>
      <c r="EL12" s="163"/>
      <c r="EM12" s="163"/>
      <c r="EN12" s="163"/>
      <c r="EO12" s="163"/>
      <c r="EP12" s="163"/>
      <c r="EQ12" s="163"/>
      <c r="ER12" s="163"/>
      <c r="ES12" s="163"/>
      <c r="ET12" s="163"/>
      <c r="EU12" s="163"/>
      <c r="EV12" s="163"/>
      <c r="EW12" s="163"/>
      <c r="EX12" s="163"/>
      <c r="EY12" s="163"/>
      <c r="EZ12" s="163"/>
      <c r="FA12" s="163"/>
      <c r="FB12" s="163"/>
      <c r="FC12" s="163"/>
      <c r="FD12" s="163"/>
      <c r="FE12" s="163"/>
      <c r="FF12" s="163"/>
      <c r="FG12" s="163"/>
      <c r="FH12" s="163"/>
      <c r="FI12" s="163"/>
      <c r="FJ12" s="163"/>
      <c r="FK12" s="163"/>
      <c r="FL12" s="163"/>
      <c r="FM12" s="163"/>
      <c r="FN12" s="163"/>
      <c r="FO12" s="163"/>
      <c r="FP12" s="163"/>
      <c r="FQ12" s="163"/>
      <c r="FR12" s="163"/>
      <c r="FS12" s="163"/>
      <c r="FT12" s="163"/>
      <c r="FU12" s="163"/>
      <c r="FV12" s="163"/>
      <c r="FW12" s="163"/>
      <c r="FX12" s="163"/>
      <c r="FY12" s="163"/>
      <c r="FZ12" s="163"/>
      <c r="GA12" s="163"/>
      <c r="GB12" s="163"/>
      <c r="GC12" s="163"/>
      <c r="GD12" s="163"/>
      <c r="GE12" s="163"/>
      <c r="GF12" s="163"/>
      <c r="GG12" s="163"/>
      <c r="GH12" s="163"/>
      <c r="GI12" s="163"/>
      <c r="GJ12" s="163"/>
      <c r="GK12" s="163"/>
      <c r="GL12" s="163"/>
      <c r="GM12" s="163"/>
      <c r="GN12" s="163"/>
      <c r="GO12" s="163"/>
      <c r="GP12" s="163"/>
      <c r="GQ12" s="163"/>
      <c r="GR12" s="163"/>
      <c r="GS12" s="163"/>
      <c r="GT12" s="163"/>
      <c r="GU12" s="163"/>
      <c r="GV12" s="163"/>
      <c r="GW12" s="163"/>
      <c r="GX12" s="163"/>
      <c r="GY12" s="163"/>
      <c r="GZ12" s="163"/>
      <c r="HA12" s="163"/>
      <c r="HB12" s="163"/>
      <c r="HC12" s="163"/>
      <c r="HD12" s="163"/>
      <c r="HE12" s="163"/>
      <c r="HF12" s="163"/>
      <c r="HG12" s="163"/>
      <c r="HH12" s="163"/>
      <c r="HI12" s="163"/>
      <c r="HJ12" s="163"/>
      <c r="HK12" s="163"/>
      <c r="HL12" s="163"/>
      <c r="HM12" s="163"/>
      <c r="HN12" s="163"/>
      <c r="HO12" s="163"/>
      <c r="HP12" s="163"/>
      <c r="HQ12" s="163"/>
      <c r="HR12" s="163"/>
      <c r="HS12" s="163"/>
      <c r="HT12" s="163"/>
      <c r="HU12" s="163"/>
      <c r="HV12" s="163"/>
      <c r="HW12" s="163"/>
      <c r="HX12" s="163"/>
      <c r="HY12" s="163"/>
      <c r="HZ12" s="163"/>
      <c r="IA12" s="163"/>
      <c r="IB12" s="163"/>
      <c r="IC12" s="163"/>
      <c r="ID12" s="163"/>
      <c r="IE12" s="163"/>
      <c r="IF12" s="163"/>
      <c r="IG12" s="163"/>
      <c r="IH12" s="163"/>
      <c r="II12" s="163"/>
      <c r="IJ12" s="163"/>
      <c r="IK12" s="163"/>
      <c r="IL12" s="163"/>
      <c r="IM12" s="163"/>
      <c r="IN12" s="163"/>
      <c r="IO12" s="163"/>
      <c r="IP12" s="163"/>
      <c r="IQ12" s="163"/>
      <c r="IR12" s="163"/>
      <c r="IS12" s="163"/>
    </row>
    <row r="13" spans="1:253" s="49" customFormat="1" ht="14.25" hidden="1" customHeight="1">
      <c r="A13" s="157"/>
      <c r="B13" s="157"/>
      <c r="C13" s="157"/>
      <c r="D13" s="157"/>
      <c r="E13" s="104"/>
      <c r="F13" s="157"/>
      <c r="G13" s="157"/>
      <c r="H13" s="157"/>
      <c r="I13" s="157"/>
      <c r="J13" s="157"/>
      <c r="K13" s="157"/>
      <c r="L13" s="158"/>
      <c r="M13" s="159"/>
      <c r="N13" s="159"/>
      <c r="P13" s="98"/>
      <c r="Q13" s="160"/>
      <c r="R13" s="98"/>
      <c r="S13" s="161"/>
      <c r="T13" s="162" t="s">
        <v>90</v>
      </c>
      <c r="U13" s="163"/>
      <c r="V13" s="163"/>
      <c r="W13" s="163"/>
      <c r="X13" s="163"/>
      <c r="Y13" s="163"/>
      <c r="Z13" s="163"/>
      <c r="AA13" s="163"/>
      <c r="AB13" s="163"/>
      <c r="AC13" s="163"/>
      <c r="AD13" s="163"/>
      <c r="AE13" s="163"/>
      <c r="AF13" s="163"/>
      <c r="AG13" s="163"/>
      <c r="AH13" s="163"/>
      <c r="AI13" s="163"/>
      <c r="AJ13" s="163"/>
      <c r="AK13" s="163"/>
      <c r="AL13" s="163"/>
      <c r="AM13" s="163"/>
      <c r="AN13" s="163"/>
      <c r="AO13" s="163"/>
      <c r="AP13" s="163"/>
      <c r="AQ13" s="163"/>
      <c r="AR13" s="163"/>
      <c r="AS13" s="163"/>
      <c r="AT13" s="163"/>
      <c r="AU13" s="163"/>
      <c r="AV13" s="163"/>
      <c r="AW13" s="163"/>
      <c r="AX13" s="163"/>
      <c r="AY13" s="163"/>
      <c r="AZ13" s="163"/>
      <c r="BA13" s="163"/>
      <c r="BB13" s="163"/>
      <c r="BC13" s="163"/>
      <c r="BD13" s="163"/>
      <c r="BE13" s="163"/>
      <c r="BF13" s="163"/>
      <c r="BG13" s="163"/>
      <c r="BH13" s="163"/>
      <c r="BI13" s="163"/>
      <c r="BJ13" s="163"/>
      <c r="BK13" s="163"/>
      <c r="BL13" s="163"/>
      <c r="BM13" s="163"/>
      <c r="BN13" s="163"/>
      <c r="BO13" s="163"/>
      <c r="BP13" s="163"/>
      <c r="BQ13" s="163"/>
      <c r="BR13" s="163"/>
      <c r="BS13" s="163"/>
      <c r="BT13" s="163"/>
      <c r="BU13" s="163"/>
      <c r="BV13" s="163"/>
      <c r="BW13" s="163"/>
      <c r="BX13" s="163"/>
      <c r="BY13" s="163"/>
      <c r="BZ13" s="163"/>
      <c r="CA13" s="163"/>
      <c r="CB13" s="163"/>
      <c r="CC13" s="163"/>
      <c r="CD13" s="163"/>
      <c r="CE13" s="163"/>
      <c r="CF13" s="163"/>
      <c r="CG13" s="163"/>
      <c r="CH13" s="163"/>
      <c r="CI13" s="163"/>
      <c r="CJ13" s="163"/>
      <c r="CK13" s="163"/>
      <c r="CL13" s="163"/>
      <c r="CM13" s="163"/>
      <c r="CN13" s="163"/>
      <c r="CO13" s="163"/>
      <c r="CP13" s="163"/>
      <c r="CQ13" s="163"/>
      <c r="CR13" s="163"/>
      <c r="CS13" s="163"/>
      <c r="CT13" s="163"/>
      <c r="CU13" s="163"/>
      <c r="CV13" s="163"/>
      <c r="CW13" s="163"/>
      <c r="CX13" s="163"/>
      <c r="CY13" s="163"/>
      <c r="CZ13" s="163"/>
      <c r="DA13" s="163"/>
      <c r="DB13" s="163"/>
      <c r="DC13" s="163"/>
      <c r="DD13" s="163"/>
      <c r="DE13" s="163"/>
      <c r="DF13" s="163"/>
      <c r="DG13" s="163"/>
      <c r="DH13" s="163"/>
      <c r="DI13" s="163"/>
      <c r="DJ13" s="163"/>
      <c r="DK13" s="163"/>
      <c r="DL13" s="163"/>
      <c r="DM13" s="163"/>
      <c r="DN13" s="163"/>
      <c r="DO13" s="163"/>
      <c r="DP13" s="163"/>
      <c r="DQ13" s="163"/>
      <c r="DR13" s="163"/>
      <c r="DS13" s="163"/>
      <c r="DT13" s="163"/>
      <c r="DU13" s="163"/>
      <c r="DV13" s="163"/>
      <c r="DW13" s="163"/>
      <c r="DX13" s="163"/>
      <c r="DY13" s="163"/>
      <c r="DZ13" s="163"/>
      <c r="EA13" s="163"/>
      <c r="EB13" s="163"/>
      <c r="EC13" s="163"/>
      <c r="ED13" s="163"/>
      <c r="EE13" s="163"/>
      <c r="EF13" s="163"/>
      <c r="EG13" s="163"/>
      <c r="EH13" s="163"/>
      <c r="EI13" s="163"/>
      <c r="EJ13" s="163"/>
      <c r="EK13" s="163"/>
      <c r="EL13" s="163"/>
      <c r="EM13" s="163"/>
      <c r="EN13" s="163"/>
      <c r="EO13" s="163"/>
      <c r="EP13" s="163"/>
      <c r="EQ13" s="163"/>
      <c r="ER13" s="163"/>
      <c r="ES13" s="163"/>
      <c r="ET13" s="163"/>
      <c r="EU13" s="163"/>
      <c r="EV13" s="163"/>
      <c r="EW13" s="163"/>
      <c r="EX13" s="163"/>
      <c r="EY13" s="163"/>
      <c r="EZ13" s="163"/>
      <c r="FA13" s="163"/>
      <c r="FB13" s="163"/>
      <c r="FC13" s="163"/>
      <c r="FD13" s="163"/>
      <c r="FE13" s="163"/>
      <c r="FF13" s="163"/>
      <c r="FG13" s="163"/>
      <c r="FH13" s="163"/>
      <c r="FI13" s="163"/>
      <c r="FJ13" s="163"/>
      <c r="FK13" s="163"/>
      <c r="FL13" s="163"/>
      <c r="FM13" s="163"/>
      <c r="FN13" s="163"/>
      <c r="FO13" s="163"/>
      <c r="FP13" s="163"/>
      <c r="FQ13" s="163"/>
      <c r="FR13" s="163"/>
      <c r="FS13" s="163"/>
      <c r="FT13" s="163"/>
      <c r="FU13" s="163"/>
      <c r="FV13" s="163"/>
      <c r="FW13" s="163"/>
      <c r="FX13" s="163"/>
      <c r="FY13" s="163"/>
      <c r="FZ13" s="163"/>
      <c r="GA13" s="163"/>
      <c r="GB13" s="163"/>
      <c r="GC13" s="163"/>
      <c r="GD13" s="163"/>
      <c r="GE13" s="163"/>
      <c r="GF13" s="163"/>
      <c r="GG13" s="163"/>
      <c r="GH13" s="163"/>
      <c r="GI13" s="163"/>
      <c r="GJ13" s="163"/>
      <c r="GK13" s="163"/>
      <c r="GL13" s="163"/>
      <c r="GM13" s="163"/>
      <c r="GN13" s="163"/>
      <c r="GO13" s="163"/>
      <c r="GP13" s="163"/>
      <c r="GQ13" s="163"/>
      <c r="GR13" s="163"/>
      <c r="GS13" s="163"/>
      <c r="GT13" s="163"/>
      <c r="GU13" s="163"/>
      <c r="GV13" s="163"/>
      <c r="GW13" s="163"/>
      <c r="GX13" s="163"/>
      <c r="GY13" s="163"/>
      <c r="GZ13" s="163"/>
      <c r="HA13" s="163"/>
      <c r="HB13" s="163"/>
      <c r="HC13" s="163"/>
      <c r="HD13" s="163"/>
      <c r="HE13" s="163"/>
      <c r="HF13" s="163"/>
      <c r="HG13" s="163"/>
      <c r="HH13" s="163"/>
      <c r="HI13" s="163"/>
      <c r="HJ13" s="163"/>
      <c r="HK13" s="163"/>
      <c r="HL13" s="163"/>
      <c r="HM13" s="163"/>
      <c r="HN13" s="163"/>
      <c r="HO13" s="163"/>
      <c r="HP13" s="163"/>
      <c r="HQ13" s="163"/>
      <c r="HR13" s="163"/>
      <c r="HS13" s="163"/>
      <c r="HT13" s="163"/>
      <c r="HU13" s="163"/>
      <c r="HV13" s="163"/>
      <c r="HW13" s="163"/>
      <c r="HX13" s="163"/>
      <c r="HY13" s="163"/>
      <c r="HZ13" s="163"/>
      <c r="IA13" s="163"/>
      <c r="IB13" s="163"/>
      <c r="IC13" s="163"/>
      <c r="ID13" s="163"/>
      <c r="IE13" s="163"/>
      <c r="IF13" s="163"/>
      <c r="IG13" s="163"/>
      <c r="IH13" s="163"/>
      <c r="II13" s="163"/>
      <c r="IJ13" s="163"/>
      <c r="IK13" s="163"/>
      <c r="IL13" s="163"/>
      <c r="IM13" s="163"/>
      <c r="IN13" s="163"/>
      <c r="IO13" s="163"/>
      <c r="IP13" s="163"/>
      <c r="IQ13" s="163"/>
      <c r="IR13" s="163"/>
      <c r="IS13" s="163"/>
    </row>
    <row r="14" spans="1:253" ht="14.25" hidden="1" customHeight="1">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c r="EI14" s="4"/>
      <c r="EJ14" s="4"/>
      <c r="EK14" s="4"/>
      <c r="EL14" s="4"/>
      <c r="EM14" s="4"/>
      <c r="EN14" s="4"/>
      <c r="EO14" s="4"/>
      <c r="EP14" s="4"/>
      <c r="EQ14" s="4"/>
      <c r="ER14" s="4"/>
      <c r="ES14" s="4"/>
      <c r="ET14" s="4"/>
      <c r="EU14" s="4"/>
      <c r="EV14" s="4"/>
      <c r="EW14" s="4"/>
      <c r="EX14" s="4"/>
      <c r="EY14" s="4"/>
      <c r="EZ14" s="4"/>
      <c r="FA14" s="4"/>
      <c r="FB14" s="4"/>
      <c r="FC14" s="4"/>
      <c r="FD14" s="4"/>
      <c r="FE14" s="4"/>
      <c r="FF14" s="4"/>
      <c r="FG14" s="4"/>
      <c r="FH14" s="4"/>
      <c r="FI14" s="4"/>
      <c r="FJ14" s="4"/>
      <c r="FK14" s="4"/>
      <c r="FL14" s="4"/>
      <c r="FM14" s="4"/>
      <c r="FN14" s="4"/>
      <c r="FO14" s="4"/>
      <c r="FP14" s="4"/>
      <c r="FQ14" s="4"/>
      <c r="FR14" s="4"/>
      <c r="FS14" s="4"/>
      <c r="FT14" s="4"/>
      <c r="FU14" s="4"/>
      <c r="FV14" s="4"/>
      <c r="FW14" s="4"/>
      <c r="FX14" s="4"/>
      <c r="FY14" s="4"/>
      <c r="FZ14" s="4"/>
      <c r="GA14" s="4"/>
      <c r="GB14" s="4"/>
      <c r="GC14" s="4"/>
      <c r="GD14" s="4"/>
      <c r="GE14" s="4"/>
      <c r="GF14" s="4"/>
      <c r="GG14" s="4"/>
      <c r="GH14" s="4"/>
      <c r="GI14" s="4"/>
      <c r="GJ14" s="4"/>
      <c r="GK14" s="4"/>
      <c r="GL14" s="4"/>
      <c r="GM14" s="4"/>
      <c r="GN14" s="4"/>
      <c r="GO14" s="4"/>
      <c r="GP14" s="4"/>
      <c r="GQ14" s="4"/>
      <c r="GR14" s="4"/>
      <c r="GS14" s="4"/>
      <c r="GT14" s="4"/>
      <c r="GU14" s="4"/>
      <c r="GV14" s="4"/>
      <c r="GW14" s="4"/>
      <c r="GX14" s="4"/>
      <c r="GY14" s="4"/>
      <c r="GZ14" s="4"/>
      <c r="HA14" s="4"/>
      <c r="HB14" s="4"/>
      <c r="HC14" s="4"/>
      <c r="HD14" s="4"/>
      <c r="HE14" s="4"/>
      <c r="HF14" s="4"/>
      <c r="HG14" s="4"/>
      <c r="HH14" s="4"/>
      <c r="HI14" s="4"/>
      <c r="HJ14" s="4"/>
      <c r="HK14" s="4"/>
      <c r="HL14" s="4"/>
      <c r="HM14" s="4"/>
      <c r="HN14" s="4"/>
      <c r="HO14" s="4"/>
      <c r="HP14" s="4"/>
      <c r="HQ14" s="4"/>
      <c r="HR14" s="4"/>
      <c r="HS14" s="4"/>
      <c r="HT14" s="4"/>
      <c r="HU14" s="4"/>
      <c r="HV14" s="4"/>
      <c r="HW14" s="4"/>
      <c r="HX14" s="4"/>
      <c r="HY14" s="4"/>
      <c r="HZ14" s="4"/>
      <c r="IA14" s="4"/>
      <c r="IB14" s="4"/>
      <c r="IC14" s="4"/>
      <c r="ID14" s="4"/>
      <c r="IE14" s="4"/>
      <c r="IF14" s="4"/>
      <c r="IG14" s="4"/>
      <c r="IH14" s="4"/>
      <c r="II14" s="4"/>
      <c r="IJ14" s="4"/>
      <c r="IK14" s="4"/>
      <c r="IL14" s="4"/>
      <c r="IM14" s="4"/>
      <c r="IN14" s="4"/>
      <c r="IO14" s="4"/>
      <c r="IP14" s="4"/>
      <c r="IQ14" s="4"/>
      <c r="IR14" s="4"/>
    </row>
    <row r="15" spans="1:253" ht="14.25" hidden="1" customHeight="1">
      <c r="AC15" s="164"/>
      <c r="AD15" s="164"/>
      <c r="AE15" s="165"/>
      <c r="AF15" s="166"/>
      <c r="AG15" s="167" t="s">
        <v>85</v>
      </c>
      <c r="AH15" s="166"/>
      <c r="AI15" s="167" t="s">
        <v>85</v>
      </c>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4"/>
      <c r="DG15" s="4"/>
      <c r="DH15" s="4"/>
      <c r="DI15" s="4"/>
      <c r="DJ15" s="4"/>
      <c r="DK15" s="4"/>
      <c r="DL15" s="4"/>
      <c r="DM15" s="4"/>
      <c r="DN15" s="4"/>
      <c r="DO15" s="4"/>
      <c r="DP15" s="4"/>
      <c r="DQ15" s="4"/>
      <c r="DR15" s="4"/>
      <c r="DS15" s="4"/>
      <c r="DT15" s="4"/>
      <c r="DU15" s="4"/>
      <c r="DV15" s="4"/>
      <c r="DW15" s="4"/>
      <c r="DX15" s="4"/>
      <c r="DY15" s="4"/>
      <c r="DZ15" s="4"/>
      <c r="EA15" s="4"/>
      <c r="EB15" s="4"/>
      <c r="EC15" s="4"/>
      <c r="ED15" s="4"/>
      <c r="EE15" s="4"/>
      <c r="EF15" s="4"/>
      <c r="EG15" s="4"/>
      <c r="EH15" s="4"/>
      <c r="EI15" s="4"/>
      <c r="EJ15" s="4"/>
      <c r="EK15" s="4"/>
      <c r="EL15" s="4"/>
      <c r="EM15" s="4"/>
      <c r="EN15" s="4"/>
      <c r="EO15" s="4"/>
      <c r="EP15" s="4"/>
      <c r="EQ15" s="4"/>
      <c r="ER15" s="4"/>
      <c r="ES15" s="4"/>
      <c r="ET15" s="4"/>
      <c r="EU15" s="4"/>
      <c r="EV15" s="4"/>
      <c r="EW15" s="4"/>
      <c r="EX15" s="4"/>
      <c r="EY15" s="4"/>
      <c r="EZ15" s="4"/>
      <c r="FA15" s="4"/>
      <c r="FB15" s="4"/>
      <c r="FC15" s="4"/>
      <c r="FD15" s="4"/>
      <c r="FE15" s="4"/>
      <c r="FF15" s="4"/>
      <c r="FG15" s="4"/>
      <c r="FH15" s="4"/>
      <c r="FI15" s="4"/>
      <c r="FJ15" s="4"/>
      <c r="FK15" s="4"/>
      <c r="FL15" s="4"/>
      <c r="FM15" s="4"/>
      <c r="FN15" s="4"/>
      <c r="FO15" s="4"/>
      <c r="FP15" s="4"/>
      <c r="FQ15" s="4"/>
      <c r="FR15" s="4"/>
      <c r="FS15" s="4"/>
      <c r="FT15" s="4"/>
      <c r="FU15" s="4"/>
      <c r="FV15" s="4"/>
      <c r="FW15" s="4"/>
      <c r="FX15" s="4"/>
      <c r="FY15" s="4"/>
      <c r="FZ15" s="4"/>
      <c r="GA15" s="4"/>
      <c r="GB15" s="4"/>
      <c r="GC15" s="4"/>
      <c r="GD15" s="4"/>
      <c r="GE15" s="4"/>
      <c r="GF15" s="4"/>
      <c r="GG15" s="4"/>
      <c r="GH15" s="4"/>
      <c r="GI15" s="4"/>
      <c r="GJ15" s="4"/>
      <c r="GK15" s="4"/>
      <c r="GL15" s="4"/>
      <c r="GM15" s="4"/>
      <c r="GN15" s="4"/>
      <c r="GO15" s="4"/>
      <c r="GP15" s="4"/>
      <c r="GQ15" s="4"/>
      <c r="GR15" s="4"/>
      <c r="GS15" s="4"/>
      <c r="GT15" s="4"/>
      <c r="GU15" s="4"/>
      <c r="GV15" s="4"/>
      <c r="GW15" s="4"/>
      <c r="GX15" s="4"/>
      <c r="GY15" s="4"/>
      <c r="GZ15" s="4"/>
      <c r="HA15" s="4"/>
      <c r="HB15" s="4"/>
      <c r="HC15" s="4"/>
      <c r="HD15" s="4"/>
      <c r="HE15" s="4"/>
      <c r="HF15" s="4"/>
      <c r="HG15" s="4"/>
      <c r="HH15" s="4"/>
      <c r="HI15" s="4"/>
      <c r="HJ15" s="4"/>
      <c r="HK15" s="4"/>
      <c r="HL15" s="4"/>
      <c r="HM15" s="4"/>
      <c r="HN15" s="4"/>
      <c r="HO15" s="4"/>
      <c r="HP15" s="4"/>
      <c r="HQ15" s="4"/>
      <c r="HR15" s="4"/>
      <c r="HS15" s="4"/>
      <c r="HT15" s="4"/>
      <c r="HU15" s="4"/>
      <c r="HV15" s="4"/>
      <c r="HW15" s="4"/>
      <c r="HX15" s="4"/>
      <c r="HY15" s="4"/>
      <c r="HZ15" s="4"/>
      <c r="IA15" s="4"/>
      <c r="IB15" s="4"/>
      <c r="IC15" s="4"/>
      <c r="ID15" s="4"/>
      <c r="IE15" s="4"/>
      <c r="IF15" s="4"/>
      <c r="IG15" s="4"/>
      <c r="IH15" s="4"/>
      <c r="II15" s="4"/>
      <c r="IJ15" s="4"/>
      <c r="IK15" s="4"/>
      <c r="IL15" s="4"/>
      <c r="IM15" s="4"/>
      <c r="IN15" s="4"/>
      <c r="IO15" s="4"/>
      <c r="IP15" s="4"/>
      <c r="IQ15" s="4"/>
      <c r="IR15" s="4"/>
    </row>
    <row r="16" spans="1:253" ht="14.25" hidden="1" customHeight="1">
      <c r="AC16" s="164"/>
      <c r="AD16" s="164"/>
      <c r="AE16" s="146" t="str">
        <f>AF15&amp;"-"&amp;AH15</f>
        <v>-</v>
      </c>
      <c r="AF16" s="167"/>
      <c r="AG16" s="167"/>
      <c r="AH16" s="167"/>
      <c r="AI16" s="167"/>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4"/>
      <c r="IK16" s="4"/>
      <c r="IL16" s="4"/>
      <c r="IM16" s="4"/>
      <c r="IN16" s="4"/>
      <c r="IO16" s="4"/>
      <c r="IP16" s="4"/>
      <c r="IQ16" s="4"/>
      <c r="IR16" s="4"/>
    </row>
    <row r="17" spans="1:253" ht="14.25" hidden="1" customHeight="1">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4"/>
      <c r="DD17" s="4"/>
      <c r="DE17" s="4"/>
      <c r="DF17" s="4"/>
      <c r="DG17" s="4"/>
      <c r="DH17" s="4"/>
      <c r="DI17" s="4"/>
      <c r="DJ17" s="4"/>
      <c r="DK17" s="4"/>
      <c r="DL17" s="4"/>
      <c r="DM17" s="4"/>
      <c r="DN17" s="4"/>
      <c r="DO17" s="4"/>
      <c r="DP17" s="4"/>
      <c r="DQ17" s="4"/>
      <c r="DR17" s="4"/>
      <c r="DS17" s="4"/>
      <c r="DT17" s="4"/>
      <c r="DU17" s="4"/>
      <c r="DV17" s="4"/>
      <c r="DW17" s="4"/>
      <c r="DX17" s="4"/>
      <c r="DY17" s="4"/>
      <c r="DZ17" s="4"/>
      <c r="EA17" s="4"/>
      <c r="EB17" s="4"/>
      <c r="EC17" s="4"/>
      <c r="ED17" s="4"/>
      <c r="EE17" s="4"/>
      <c r="EF17" s="4"/>
      <c r="EG17" s="4"/>
      <c r="EH17" s="4"/>
      <c r="EI17" s="4"/>
      <c r="EJ17" s="4"/>
      <c r="EK17" s="4"/>
      <c r="EL17" s="4"/>
      <c r="EM17" s="4"/>
      <c r="EN17" s="4"/>
      <c r="EO17" s="4"/>
      <c r="EP17" s="4"/>
      <c r="EQ17" s="4"/>
      <c r="ER17" s="4"/>
      <c r="ES17" s="4"/>
      <c r="ET17" s="4"/>
      <c r="EU17" s="4"/>
      <c r="EV17" s="4"/>
      <c r="EW17" s="4"/>
      <c r="EX17" s="4"/>
      <c r="EY17" s="4"/>
      <c r="EZ17" s="4"/>
      <c r="FA17" s="4"/>
      <c r="FB17" s="4"/>
      <c r="FC17" s="4"/>
      <c r="FD17" s="4"/>
      <c r="FE17" s="4"/>
      <c r="FF17" s="4"/>
      <c r="FG17" s="4"/>
      <c r="FH17" s="4"/>
      <c r="FI17" s="4"/>
      <c r="FJ17" s="4"/>
      <c r="FK17" s="4"/>
      <c r="FL17" s="4"/>
      <c r="FM17" s="4"/>
      <c r="FN17" s="4"/>
      <c r="FO17" s="4"/>
      <c r="FP17" s="4"/>
      <c r="FQ17" s="4"/>
      <c r="FR17" s="4"/>
      <c r="FS17" s="4"/>
      <c r="FT17" s="4"/>
      <c r="FU17" s="4"/>
      <c r="FV17" s="4"/>
      <c r="FW17" s="4"/>
      <c r="FX17" s="4"/>
      <c r="FY17" s="4"/>
      <c r="FZ17" s="4"/>
      <c r="GA17" s="4"/>
      <c r="GB17" s="4"/>
      <c r="GC17" s="4"/>
      <c r="GD17" s="4"/>
      <c r="GE17" s="4"/>
      <c r="GF17" s="4"/>
      <c r="GG17" s="4"/>
      <c r="GH17" s="4"/>
      <c r="GI17" s="4"/>
      <c r="GJ17" s="4"/>
      <c r="GK17" s="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4"/>
      <c r="IF17" s="4"/>
      <c r="IG17" s="4"/>
      <c r="IH17" s="4"/>
      <c r="II17" s="4"/>
      <c r="IJ17" s="4"/>
      <c r="IK17" s="4"/>
      <c r="IL17" s="4"/>
      <c r="IM17" s="4"/>
      <c r="IN17" s="4"/>
      <c r="IO17" s="4"/>
      <c r="IP17" s="4"/>
      <c r="IQ17" s="4"/>
      <c r="IR17" s="4"/>
    </row>
    <row r="18" spans="1:253" s="2" customFormat="1" ht="22.5" hidden="1" customHeight="1">
      <c r="L18" s="100"/>
      <c r="M18" s="101"/>
      <c r="N18" s="101"/>
      <c r="O18" s="168" t="s">
        <v>91</v>
      </c>
      <c r="P18" s="101"/>
      <c r="Q18" s="169"/>
      <c r="R18" s="169"/>
      <c r="S18" s="106"/>
      <c r="Y18" s="168"/>
      <c r="AA18" s="168"/>
      <c r="AF18" s="168"/>
      <c r="AH18" s="168"/>
      <c r="AM18" s="168"/>
      <c r="AO18" s="168"/>
      <c r="AT18" s="168"/>
      <c r="AV18" s="168"/>
      <c r="BA18" s="168"/>
      <c r="BC18" s="168"/>
      <c r="BH18" s="168"/>
      <c r="BJ18" s="168"/>
      <c r="BO18" s="168"/>
      <c r="BQ18" s="168"/>
      <c r="BV18" s="168"/>
      <c r="BX18" s="168"/>
      <c r="CC18" s="168"/>
      <c r="CE18" s="168"/>
      <c r="CJ18" s="168"/>
      <c r="CL18" s="168"/>
      <c r="CQ18" s="168"/>
      <c r="CS18" s="168"/>
      <c r="CX18" s="168"/>
      <c r="CZ18" s="168"/>
      <c r="DE18" s="168"/>
      <c r="DG18" s="168"/>
      <c r="DL18" s="168"/>
      <c r="DN18" s="168"/>
      <c r="DS18" s="168"/>
      <c r="DU18" s="168"/>
      <c r="DZ18" s="168"/>
      <c r="EB18" s="168"/>
      <c r="EG18" s="168"/>
      <c r="EI18" s="168"/>
      <c r="EN18" s="168"/>
      <c r="EP18" s="168"/>
      <c r="EU18" s="168"/>
      <c r="EW18" s="168"/>
      <c r="FB18" s="168"/>
      <c r="FD18" s="168"/>
      <c r="FI18" s="168"/>
      <c r="FK18" s="168"/>
      <c r="FP18" s="168"/>
      <c r="FR18" s="168"/>
      <c r="FW18" s="168"/>
      <c r="FY18" s="168"/>
      <c r="GD18" s="168"/>
      <c r="GF18" s="168"/>
      <c r="GK18" s="168"/>
      <c r="GM18" s="168"/>
      <c r="GR18" s="168"/>
      <c r="GT18" s="168"/>
      <c r="GY18" s="168"/>
      <c r="HA18" s="168"/>
      <c r="HF18" s="168"/>
      <c r="HH18" s="168"/>
      <c r="HM18" s="168"/>
      <c r="HO18" s="168"/>
      <c r="HT18" s="168"/>
      <c r="HV18" s="168"/>
      <c r="IA18" s="168"/>
      <c r="IC18" s="168"/>
      <c r="IH18" s="168"/>
      <c r="IJ18" s="168"/>
      <c r="IO18" s="168"/>
      <c r="IQ18" s="168"/>
    </row>
    <row r="19" spans="1:253" s="2" customFormat="1" ht="14.25" hidden="1" customHeight="1">
      <c r="L19" s="100"/>
      <c r="M19" s="101"/>
      <c r="N19" s="101"/>
      <c r="O19" s="101"/>
      <c r="P19" s="101"/>
      <c r="Q19" s="169"/>
      <c r="R19" s="169"/>
      <c r="S19" s="106"/>
    </row>
    <row r="20" spans="1:253" s="2" customFormat="1" ht="12" hidden="1" customHeight="1">
      <c r="L20" s="100"/>
      <c r="M20" s="101"/>
      <c r="N20" s="101"/>
      <c r="O20" s="105" t="s">
        <v>92</v>
      </c>
      <c r="P20" s="101"/>
      <c r="Q20" s="170"/>
      <c r="R20" s="170"/>
      <c r="S20" s="106"/>
      <c r="T20" s="2" t="s">
        <v>93</v>
      </c>
      <c r="Z20" s="171" t="s">
        <v>94</v>
      </c>
      <c r="AB20" s="171" t="s">
        <v>95</v>
      </c>
      <c r="AC20" s="2" t="s">
        <v>93</v>
      </c>
      <c r="AG20" s="171" t="s">
        <v>96</v>
      </c>
      <c r="AI20" s="171" t="s">
        <v>95</v>
      </c>
      <c r="AN20" s="171" t="s">
        <v>94</v>
      </c>
      <c r="AP20" s="171" t="s">
        <v>95</v>
      </c>
      <c r="AU20" s="171" t="s">
        <v>94</v>
      </c>
      <c r="AW20" s="171" t="s">
        <v>95</v>
      </c>
      <c r="BB20" s="171" t="s">
        <v>94</v>
      </c>
      <c r="BD20" s="171" t="s">
        <v>95</v>
      </c>
      <c r="BI20" s="171" t="s">
        <v>94</v>
      </c>
      <c r="BK20" s="171" t="s">
        <v>95</v>
      </c>
      <c r="BP20" s="171" t="s">
        <v>94</v>
      </c>
      <c r="BR20" s="171" t="s">
        <v>95</v>
      </c>
      <c r="BW20" s="171" t="s">
        <v>94</v>
      </c>
      <c r="BY20" s="171" t="s">
        <v>95</v>
      </c>
      <c r="CD20" s="171" t="s">
        <v>94</v>
      </c>
      <c r="CF20" s="171" t="s">
        <v>95</v>
      </c>
      <c r="CK20" s="171" t="s">
        <v>94</v>
      </c>
      <c r="CM20" s="171" t="s">
        <v>95</v>
      </c>
      <c r="CR20" s="171" t="s">
        <v>94</v>
      </c>
      <c r="CT20" s="171" t="s">
        <v>95</v>
      </c>
      <c r="CY20" s="171" t="s">
        <v>94</v>
      </c>
      <c r="DA20" s="171" t="s">
        <v>95</v>
      </c>
      <c r="DF20" s="171" t="s">
        <v>94</v>
      </c>
      <c r="DH20" s="171" t="s">
        <v>95</v>
      </c>
      <c r="DM20" s="171" t="s">
        <v>94</v>
      </c>
      <c r="DO20" s="171" t="s">
        <v>95</v>
      </c>
      <c r="DT20" s="171" t="s">
        <v>94</v>
      </c>
      <c r="DV20" s="171" t="s">
        <v>95</v>
      </c>
      <c r="EA20" s="171" t="s">
        <v>94</v>
      </c>
      <c r="EC20" s="171" t="s">
        <v>95</v>
      </c>
      <c r="EH20" s="171" t="s">
        <v>94</v>
      </c>
      <c r="EJ20" s="171" t="s">
        <v>95</v>
      </c>
      <c r="EO20" s="171" t="s">
        <v>94</v>
      </c>
      <c r="EQ20" s="171" t="s">
        <v>95</v>
      </c>
      <c r="EV20" s="171" t="s">
        <v>94</v>
      </c>
      <c r="EX20" s="171" t="s">
        <v>95</v>
      </c>
      <c r="FC20" s="171" t="s">
        <v>94</v>
      </c>
      <c r="FE20" s="171" t="s">
        <v>95</v>
      </c>
      <c r="FJ20" s="171" t="s">
        <v>94</v>
      </c>
      <c r="FL20" s="171" t="s">
        <v>95</v>
      </c>
      <c r="FQ20" s="171" t="s">
        <v>94</v>
      </c>
      <c r="FS20" s="171" t="s">
        <v>95</v>
      </c>
      <c r="FX20" s="171" t="s">
        <v>94</v>
      </c>
      <c r="FZ20" s="171" t="s">
        <v>95</v>
      </c>
      <c r="GE20" s="171" t="s">
        <v>94</v>
      </c>
      <c r="GG20" s="171" t="s">
        <v>95</v>
      </c>
      <c r="GL20" s="171" t="s">
        <v>94</v>
      </c>
      <c r="GN20" s="171" t="s">
        <v>95</v>
      </c>
      <c r="GS20" s="171" t="s">
        <v>94</v>
      </c>
      <c r="GU20" s="171" t="s">
        <v>95</v>
      </c>
      <c r="GZ20" s="171" t="s">
        <v>94</v>
      </c>
      <c r="HB20" s="171" t="s">
        <v>95</v>
      </c>
      <c r="HG20" s="171" t="s">
        <v>94</v>
      </c>
      <c r="HI20" s="171" t="s">
        <v>95</v>
      </c>
      <c r="HN20" s="171" t="s">
        <v>94</v>
      </c>
      <c r="HP20" s="171" t="s">
        <v>95</v>
      </c>
      <c r="HU20" s="171" t="s">
        <v>94</v>
      </c>
      <c r="HW20" s="171" t="s">
        <v>95</v>
      </c>
      <c r="IB20" s="171" t="s">
        <v>94</v>
      </c>
      <c r="ID20" s="171" t="s">
        <v>95</v>
      </c>
      <c r="II20" s="171" t="s">
        <v>94</v>
      </c>
      <c r="IK20" s="171" t="s">
        <v>95</v>
      </c>
      <c r="IP20" s="171" t="s">
        <v>94</v>
      </c>
      <c r="IR20" s="171" t="s">
        <v>95</v>
      </c>
    </row>
    <row r="21" spans="1:253" ht="14.25" hidden="1" customHeight="1">
      <c r="O21" s="105"/>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4"/>
      <c r="IK21" s="4"/>
      <c r="IL21" s="4"/>
      <c r="IM21" s="4"/>
      <c r="IN21" s="4"/>
      <c r="IO21" s="4"/>
      <c r="IP21" s="4"/>
      <c r="IQ21" s="4"/>
      <c r="IR21" s="4"/>
    </row>
    <row r="22" spans="1:253" ht="14.25" hidden="1" customHeight="1">
      <c r="O22" s="105"/>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4"/>
      <c r="IK22" s="4"/>
      <c r="IL22" s="4"/>
      <c r="IM22" s="4"/>
      <c r="IN22" s="4"/>
      <c r="IO22" s="4"/>
      <c r="IP22" s="4"/>
      <c r="IQ22" s="4"/>
      <c r="IR22" s="4"/>
    </row>
    <row r="23" spans="1:253" ht="14.65" customHeight="1">
      <c r="Q23" s="14"/>
      <c r="R23" s="14"/>
      <c r="S23" s="172"/>
      <c r="T23" s="15"/>
      <c r="U23" s="15"/>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4"/>
      <c r="IK23" s="4"/>
      <c r="IL23" s="4"/>
      <c r="IM23" s="4"/>
      <c r="IN23" s="4"/>
      <c r="IO23" s="4"/>
      <c r="IP23" s="4"/>
      <c r="IQ23" s="4"/>
      <c r="IR23" s="4"/>
    </row>
    <row r="24" spans="1:253" ht="14.65" customHeight="1">
      <c r="Q24" s="14"/>
      <c r="R24" s="14"/>
      <c r="S24" s="173" t="str">
        <f>IF(TEMPLATE_GROUP="P",PT_P_FORM_VOTV_4_NAME_FORM,PT_R_FORM_VOTV_16_NAME_FORM)</f>
        <v>Форма 13. Информация о предложении организации водоотведения об установлении расчетной величины тарифов в сфере водоотведения на очередной период регулирования</v>
      </c>
      <c r="T24" s="173"/>
      <c r="U24" s="173"/>
      <c r="V24" s="173"/>
      <c r="W24" s="173"/>
      <c r="X24" s="173"/>
      <c r="Y24" s="173"/>
      <c r="Z24" s="173"/>
      <c r="AA24" s="173"/>
      <c r="AB24" s="173"/>
      <c r="AC24" s="173"/>
      <c r="AD24" s="173"/>
      <c r="AE24" s="173"/>
      <c r="AF24" s="173"/>
      <c r="AG24" s="173"/>
      <c r="AH24" s="173"/>
      <c r="AI24" s="62"/>
      <c r="AJ24" s="174"/>
      <c r="AK24" s="174"/>
      <c r="AL24" s="174"/>
      <c r="AM24" s="174"/>
      <c r="AN24" s="174"/>
      <c r="AO24" s="174"/>
      <c r="AP24" s="174"/>
      <c r="AQ24" s="174"/>
      <c r="AR24" s="174"/>
      <c r="AS24" s="174"/>
      <c r="AT24" s="174"/>
      <c r="AU24" s="174"/>
      <c r="AV24" s="174"/>
      <c r="AW24" s="174"/>
      <c r="AX24" s="174"/>
      <c r="AY24" s="174"/>
      <c r="AZ24" s="174"/>
      <c r="BA24" s="174"/>
      <c r="BB24" s="174"/>
      <c r="BC24" s="174"/>
      <c r="BD24" s="174"/>
      <c r="BE24" s="174"/>
      <c r="BF24" s="174"/>
      <c r="BG24" s="174"/>
      <c r="BH24" s="174"/>
      <c r="BI24" s="174"/>
      <c r="BJ24" s="174"/>
      <c r="BK24" s="174"/>
      <c r="BL24" s="174"/>
      <c r="BM24" s="174"/>
      <c r="BN24" s="174"/>
      <c r="BO24" s="174"/>
      <c r="BP24" s="174"/>
      <c r="BQ24" s="174"/>
      <c r="BR24" s="174"/>
      <c r="BS24" s="174"/>
      <c r="BT24" s="174"/>
      <c r="BU24" s="174"/>
      <c r="BV24" s="174"/>
      <c r="BW24" s="174"/>
      <c r="BX24" s="174"/>
      <c r="BY24" s="174"/>
      <c r="BZ24" s="174"/>
      <c r="CA24" s="174"/>
      <c r="CB24" s="174"/>
      <c r="CC24" s="174"/>
      <c r="CD24" s="174"/>
      <c r="CE24" s="174"/>
      <c r="CF24" s="174"/>
      <c r="CG24" s="174"/>
      <c r="CH24" s="174"/>
      <c r="CI24" s="174"/>
      <c r="CJ24" s="174"/>
      <c r="CK24" s="174"/>
      <c r="CL24" s="174"/>
      <c r="CM24" s="174"/>
      <c r="CN24" s="174"/>
      <c r="CO24" s="174"/>
      <c r="CP24" s="174"/>
      <c r="CQ24" s="174"/>
      <c r="CR24" s="174"/>
      <c r="CS24" s="174"/>
      <c r="CT24" s="174"/>
      <c r="CU24" s="174"/>
      <c r="CV24" s="174"/>
      <c r="CW24" s="174"/>
      <c r="CX24" s="174"/>
      <c r="CY24" s="174"/>
      <c r="CZ24" s="174"/>
      <c r="DA24" s="174"/>
      <c r="DB24" s="174"/>
      <c r="DC24" s="174"/>
      <c r="DD24" s="174"/>
      <c r="DE24" s="174"/>
      <c r="DF24" s="174"/>
      <c r="DG24" s="174"/>
      <c r="DH24" s="174"/>
      <c r="DI24" s="174"/>
      <c r="DJ24" s="174"/>
      <c r="DK24" s="174"/>
      <c r="DL24" s="174"/>
      <c r="DM24" s="174"/>
      <c r="DN24" s="174"/>
      <c r="DO24" s="174"/>
      <c r="DP24" s="174"/>
      <c r="DQ24" s="174"/>
      <c r="DR24" s="174"/>
      <c r="DS24" s="174"/>
      <c r="DT24" s="174"/>
      <c r="DU24" s="174"/>
      <c r="DV24" s="174"/>
      <c r="DW24" s="174"/>
      <c r="DX24" s="174"/>
      <c r="DY24" s="174"/>
      <c r="DZ24" s="174"/>
      <c r="EA24" s="174"/>
      <c r="EB24" s="174"/>
      <c r="EC24" s="174"/>
      <c r="ED24" s="174"/>
      <c r="EE24" s="174"/>
      <c r="EF24" s="174"/>
      <c r="EG24" s="174"/>
      <c r="EH24" s="174"/>
      <c r="EI24" s="174"/>
      <c r="EJ24" s="174"/>
      <c r="EK24" s="174"/>
      <c r="EL24" s="174"/>
      <c r="EM24" s="174"/>
      <c r="EN24" s="174"/>
      <c r="EO24" s="174"/>
      <c r="EP24" s="174"/>
      <c r="EQ24" s="174"/>
      <c r="ER24" s="174"/>
      <c r="ES24" s="174"/>
      <c r="ET24" s="174"/>
      <c r="EU24" s="174"/>
      <c r="EV24" s="174"/>
      <c r="EW24" s="174"/>
      <c r="EX24" s="174"/>
      <c r="EY24" s="174"/>
      <c r="EZ24" s="174"/>
      <c r="FA24" s="174"/>
      <c r="FB24" s="174"/>
      <c r="FC24" s="174"/>
      <c r="FD24" s="174"/>
      <c r="FE24" s="174"/>
      <c r="FF24" s="174"/>
      <c r="FG24" s="174"/>
      <c r="FH24" s="174"/>
      <c r="FI24" s="174"/>
      <c r="FJ24" s="174"/>
      <c r="FK24" s="174"/>
      <c r="FL24" s="174"/>
      <c r="FM24" s="174"/>
      <c r="FN24" s="174"/>
      <c r="FO24" s="174"/>
      <c r="FP24" s="174"/>
      <c r="FQ24" s="174"/>
      <c r="FR24" s="174"/>
      <c r="FS24" s="174"/>
      <c r="FT24" s="174"/>
      <c r="FU24" s="174"/>
      <c r="FV24" s="174"/>
      <c r="FW24" s="174"/>
      <c r="FX24" s="174"/>
      <c r="FY24" s="174"/>
      <c r="FZ24" s="174"/>
      <c r="GA24" s="174"/>
      <c r="GB24" s="174"/>
      <c r="GC24" s="174"/>
      <c r="GD24" s="174"/>
      <c r="GE24" s="174"/>
      <c r="GF24" s="174"/>
      <c r="GG24" s="174"/>
      <c r="GH24" s="174"/>
      <c r="GI24" s="174"/>
      <c r="GJ24" s="174"/>
      <c r="GK24" s="174"/>
      <c r="GL24" s="174"/>
      <c r="GM24" s="174"/>
      <c r="GN24" s="174"/>
      <c r="GO24" s="174"/>
      <c r="GP24" s="174"/>
      <c r="GQ24" s="174"/>
      <c r="GR24" s="174"/>
      <c r="GS24" s="174"/>
      <c r="GT24" s="174"/>
      <c r="GU24" s="174"/>
      <c r="GV24" s="174"/>
      <c r="GW24" s="174"/>
      <c r="GX24" s="174"/>
      <c r="GY24" s="174"/>
      <c r="GZ24" s="174"/>
      <c r="HA24" s="174"/>
      <c r="HB24" s="174"/>
      <c r="HC24" s="174"/>
      <c r="HD24" s="174"/>
      <c r="HE24" s="174"/>
      <c r="HF24" s="174"/>
      <c r="HG24" s="174"/>
      <c r="HH24" s="174"/>
      <c r="HI24" s="174"/>
      <c r="HJ24" s="174"/>
      <c r="HK24" s="174"/>
      <c r="HL24" s="174"/>
      <c r="HM24" s="174"/>
      <c r="HN24" s="174"/>
      <c r="HO24" s="174"/>
      <c r="HP24" s="174"/>
      <c r="HQ24" s="174"/>
      <c r="HR24" s="174"/>
      <c r="HS24" s="174"/>
      <c r="HT24" s="174"/>
      <c r="HU24" s="174"/>
      <c r="HV24" s="174"/>
      <c r="HW24" s="174"/>
      <c r="HX24" s="174"/>
      <c r="HY24" s="174"/>
      <c r="HZ24" s="174"/>
      <c r="IA24" s="174"/>
      <c r="IB24" s="174"/>
      <c r="IC24" s="174"/>
      <c r="ID24" s="174"/>
      <c r="IE24" s="174"/>
      <c r="IF24" s="174"/>
      <c r="IG24" s="174"/>
      <c r="IH24" s="174"/>
      <c r="II24" s="174"/>
      <c r="IJ24" s="174"/>
      <c r="IK24" s="174"/>
      <c r="IL24" s="174"/>
      <c r="IM24" s="174"/>
      <c r="IN24" s="174"/>
      <c r="IO24" s="174"/>
      <c r="IP24" s="174"/>
      <c r="IQ24" s="174"/>
      <c r="IR24" s="174"/>
    </row>
    <row r="25" spans="1:253" ht="14.65" customHeight="1">
      <c r="Q25" s="14"/>
      <c r="R25" s="14"/>
      <c r="S25" s="175" t="str">
        <f>IF(org=0,"Не определено",org)</f>
        <v>ООО "Оренбург Водоканал"</v>
      </c>
      <c r="T25" s="175"/>
      <c r="U25" s="175"/>
      <c r="V25" s="175"/>
      <c r="W25" s="175"/>
      <c r="X25" s="175"/>
      <c r="Y25" s="175"/>
      <c r="Z25" s="175"/>
      <c r="AA25" s="175"/>
      <c r="AB25" s="175"/>
      <c r="AC25" s="175"/>
      <c r="AD25" s="175"/>
      <c r="AE25" s="175"/>
      <c r="AF25" s="175"/>
      <c r="AG25" s="175"/>
      <c r="AH25" s="175"/>
      <c r="AI25" s="62"/>
      <c r="AJ25" s="176"/>
      <c r="AK25" s="176"/>
      <c r="AL25" s="176"/>
      <c r="AM25" s="176"/>
      <c r="AN25" s="176"/>
      <c r="AO25" s="176"/>
      <c r="AP25" s="176"/>
      <c r="AQ25" s="176"/>
      <c r="AR25" s="176"/>
      <c r="AS25" s="176"/>
      <c r="AT25" s="176"/>
      <c r="AU25" s="176"/>
      <c r="AV25" s="176"/>
      <c r="AW25" s="176"/>
      <c r="AX25" s="176"/>
      <c r="AY25" s="176"/>
      <c r="AZ25" s="176"/>
      <c r="BA25" s="176"/>
      <c r="BB25" s="176"/>
      <c r="BC25" s="176"/>
      <c r="BD25" s="176"/>
      <c r="BE25" s="176"/>
      <c r="BF25" s="176"/>
      <c r="BG25" s="176"/>
      <c r="BH25" s="176"/>
      <c r="BI25" s="176"/>
      <c r="BJ25" s="176"/>
      <c r="BK25" s="176"/>
      <c r="BL25" s="176"/>
      <c r="BM25" s="176"/>
      <c r="BN25" s="176"/>
      <c r="BO25" s="176"/>
      <c r="BP25" s="176"/>
      <c r="BQ25" s="176"/>
      <c r="BR25" s="176"/>
      <c r="BS25" s="176"/>
      <c r="BT25" s="176"/>
      <c r="BU25" s="176"/>
      <c r="BV25" s="176"/>
      <c r="BW25" s="176"/>
      <c r="BX25" s="176"/>
      <c r="BY25" s="176"/>
      <c r="BZ25" s="176"/>
      <c r="CA25" s="176"/>
      <c r="CB25" s="176"/>
      <c r="CC25" s="176"/>
      <c r="CD25" s="176"/>
      <c r="CE25" s="176"/>
      <c r="CF25" s="176"/>
      <c r="CG25" s="176"/>
      <c r="CH25" s="176"/>
      <c r="CI25" s="176"/>
      <c r="CJ25" s="176"/>
      <c r="CK25" s="176"/>
      <c r="CL25" s="176"/>
      <c r="CM25" s="176"/>
      <c r="CN25" s="176"/>
      <c r="CO25" s="176"/>
      <c r="CP25" s="176"/>
      <c r="CQ25" s="176"/>
      <c r="CR25" s="176"/>
      <c r="CS25" s="176"/>
      <c r="CT25" s="176"/>
      <c r="CU25" s="176"/>
      <c r="CV25" s="176"/>
      <c r="CW25" s="176"/>
      <c r="CX25" s="176"/>
      <c r="CY25" s="176"/>
      <c r="CZ25" s="176"/>
      <c r="DA25" s="176"/>
      <c r="DB25" s="176"/>
      <c r="DC25" s="176"/>
      <c r="DD25" s="176"/>
      <c r="DE25" s="176"/>
      <c r="DF25" s="176"/>
      <c r="DG25" s="176"/>
      <c r="DH25" s="176"/>
      <c r="DI25" s="176"/>
      <c r="DJ25" s="176"/>
      <c r="DK25" s="176"/>
      <c r="DL25" s="176"/>
      <c r="DM25" s="176"/>
      <c r="DN25" s="176"/>
      <c r="DO25" s="176"/>
      <c r="DP25" s="176"/>
      <c r="DQ25" s="176"/>
      <c r="DR25" s="176"/>
      <c r="DS25" s="176"/>
      <c r="DT25" s="176"/>
      <c r="DU25" s="176"/>
      <c r="DV25" s="176"/>
      <c r="DW25" s="176"/>
      <c r="DX25" s="176"/>
      <c r="DY25" s="176"/>
      <c r="DZ25" s="176"/>
      <c r="EA25" s="176"/>
      <c r="EB25" s="176"/>
      <c r="EC25" s="176"/>
      <c r="ED25" s="176"/>
      <c r="EE25" s="176"/>
      <c r="EF25" s="176"/>
      <c r="EG25" s="176"/>
      <c r="EH25" s="176"/>
      <c r="EI25" s="176"/>
      <c r="EJ25" s="176"/>
      <c r="EK25" s="176"/>
      <c r="EL25" s="176"/>
      <c r="EM25" s="176"/>
      <c r="EN25" s="176"/>
      <c r="EO25" s="176"/>
      <c r="EP25" s="176"/>
      <c r="EQ25" s="176"/>
      <c r="ER25" s="176"/>
      <c r="ES25" s="176"/>
      <c r="ET25" s="176"/>
      <c r="EU25" s="176"/>
      <c r="EV25" s="176"/>
      <c r="EW25" s="176"/>
      <c r="EX25" s="176"/>
      <c r="EY25" s="176"/>
      <c r="EZ25" s="176"/>
      <c r="FA25" s="176"/>
      <c r="FB25" s="176"/>
      <c r="FC25" s="176"/>
      <c r="FD25" s="176"/>
      <c r="FE25" s="176"/>
      <c r="FF25" s="176"/>
      <c r="FG25" s="176"/>
      <c r="FH25" s="176"/>
      <c r="FI25" s="176"/>
      <c r="FJ25" s="176"/>
      <c r="FK25" s="176"/>
      <c r="FL25" s="176"/>
      <c r="FM25" s="176"/>
      <c r="FN25" s="176"/>
      <c r="FO25" s="176"/>
      <c r="FP25" s="176"/>
      <c r="FQ25" s="176"/>
      <c r="FR25" s="176"/>
      <c r="FS25" s="176"/>
      <c r="FT25" s="176"/>
      <c r="FU25" s="176"/>
      <c r="FV25" s="176"/>
      <c r="FW25" s="176"/>
      <c r="FX25" s="176"/>
      <c r="FY25" s="176"/>
      <c r="FZ25" s="176"/>
      <c r="GA25" s="176"/>
      <c r="GB25" s="176"/>
      <c r="GC25" s="176"/>
      <c r="GD25" s="176"/>
      <c r="GE25" s="176"/>
      <c r="GF25" s="176"/>
      <c r="GG25" s="176"/>
      <c r="GH25" s="176"/>
      <c r="GI25" s="176"/>
      <c r="GJ25" s="176"/>
      <c r="GK25" s="176"/>
      <c r="GL25" s="176"/>
      <c r="GM25" s="176"/>
      <c r="GN25" s="176"/>
      <c r="GO25" s="176"/>
      <c r="GP25" s="176"/>
      <c r="GQ25" s="176"/>
      <c r="GR25" s="176"/>
      <c r="GS25" s="176"/>
      <c r="GT25" s="176"/>
      <c r="GU25" s="176"/>
      <c r="GV25" s="176"/>
      <c r="GW25" s="176"/>
      <c r="GX25" s="176"/>
      <c r="GY25" s="176"/>
      <c r="GZ25" s="176"/>
      <c r="HA25" s="176"/>
      <c r="HB25" s="176"/>
      <c r="HC25" s="176"/>
      <c r="HD25" s="176"/>
      <c r="HE25" s="176"/>
      <c r="HF25" s="176"/>
      <c r="HG25" s="176"/>
      <c r="HH25" s="176"/>
      <c r="HI25" s="176"/>
      <c r="HJ25" s="176"/>
      <c r="HK25" s="176"/>
      <c r="HL25" s="176"/>
      <c r="HM25" s="176"/>
      <c r="HN25" s="176"/>
      <c r="HO25" s="176"/>
      <c r="HP25" s="176"/>
      <c r="HQ25" s="176"/>
      <c r="HR25" s="176"/>
      <c r="HS25" s="176"/>
      <c r="HT25" s="176"/>
      <c r="HU25" s="176"/>
      <c r="HV25" s="176"/>
      <c r="HW25" s="176"/>
      <c r="HX25" s="176"/>
      <c r="HY25" s="176"/>
      <c r="HZ25" s="176"/>
      <c r="IA25" s="176"/>
      <c r="IB25" s="176"/>
      <c r="IC25" s="176"/>
      <c r="ID25" s="176"/>
      <c r="IE25" s="176"/>
      <c r="IF25" s="176"/>
      <c r="IG25" s="176"/>
      <c r="IH25" s="176"/>
      <c r="II25" s="176"/>
      <c r="IJ25" s="176"/>
      <c r="IK25" s="176"/>
      <c r="IL25" s="176"/>
      <c r="IM25" s="176"/>
      <c r="IN25" s="176"/>
      <c r="IO25" s="176"/>
      <c r="IP25" s="176"/>
      <c r="IQ25" s="176"/>
      <c r="IR25" s="176"/>
    </row>
    <row r="26" spans="1:253" ht="14.25" hidden="1" customHeight="1">
      <c r="Q26" s="14"/>
      <c r="R26" s="14"/>
      <c r="S26" s="172"/>
      <c r="T26" s="15"/>
      <c r="U26" s="15"/>
      <c r="V26" s="63"/>
      <c r="W26" s="63"/>
      <c r="X26" s="63"/>
      <c r="Y26" s="63"/>
      <c r="Z26" s="63"/>
      <c r="AA26" s="63"/>
      <c r="AB26" s="63"/>
      <c r="AC26" s="63"/>
      <c r="AD26" s="63"/>
      <c r="AE26" s="63"/>
      <c r="AF26" s="63"/>
      <c r="AG26" s="63"/>
      <c r="AH26" s="63"/>
      <c r="AI26" s="63"/>
      <c r="AJ26" s="63"/>
      <c r="AK26" s="63"/>
      <c r="AL26" s="63"/>
      <c r="AM26" s="63"/>
      <c r="AN26" s="63"/>
      <c r="AO26" s="63"/>
      <c r="AP26" s="63"/>
      <c r="AQ26" s="63"/>
      <c r="AR26" s="63"/>
      <c r="AS26" s="63"/>
      <c r="AT26" s="63"/>
      <c r="AU26" s="63"/>
      <c r="AV26" s="63"/>
      <c r="AW26" s="63"/>
      <c r="AX26" s="63"/>
      <c r="AY26" s="63"/>
      <c r="AZ26" s="63"/>
      <c r="BA26" s="63"/>
      <c r="BB26" s="63"/>
      <c r="BC26" s="63"/>
      <c r="BD26" s="63"/>
      <c r="BE26" s="63"/>
      <c r="BF26" s="63"/>
      <c r="BG26" s="63"/>
      <c r="BH26" s="63"/>
      <c r="BI26" s="63"/>
      <c r="BJ26" s="63"/>
      <c r="BK26" s="63"/>
      <c r="BL26" s="63"/>
      <c r="BM26" s="63"/>
      <c r="BN26" s="63"/>
      <c r="BO26" s="63"/>
      <c r="BP26" s="63"/>
      <c r="BQ26" s="63"/>
      <c r="BR26" s="63"/>
      <c r="BS26" s="63"/>
      <c r="BT26" s="63"/>
      <c r="BU26" s="63"/>
      <c r="BV26" s="63"/>
      <c r="BW26" s="63"/>
      <c r="BX26" s="63"/>
      <c r="BY26" s="63"/>
      <c r="BZ26" s="63"/>
      <c r="CA26" s="63"/>
      <c r="CB26" s="63"/>
      <c r="CC26" s="63"/>
      <c r="CD26" s="63"/>
      <c r="CE26" s="63"/>
      <c r="CF26" s="63"/>
      <c r="CG26" s="63"/>
      <c r="CH26" s="63"/>
      <c r="CI26" s="63"/>
      <c r="CJ26" s="63"/>
      <c r="CK26" s="63"/>
      <c r="CL26" s="63"/>
      <c r="CM26" s="63"/>
      <c r="CN26" s="63"/>
      <c r="CO26" s="63"/>
      <c r="CP26" s="63"/>
      <c r="CQ26" s="63"/>
      <c r="CR26" s="63"/>
      <c r="CS26" s="63"/>
      <c r="CT26" s="63"/>
      <c r="CU26" s="63"/>
      <c r="CV26" s="63"/>
      <c r="CW26" s="63"/>
      <c r="CX26" s="63"/>
      <c r="CY26" s="63"/>
      <c r="CZ26" s="63"/>
      <c r="DA26" s="63"/>
      <c r="DB26" s="63"/>
      <c r="DC26" s="63"/>
      <c r="DD26" s="63"/>
      <c r="DE26" s="63"/>
      <c r="DF26" s="63"/>
      <c r="DG26" s="63"/>
      <c r="DH26" s="63"/>
      <c r="DI26" s="63"/>
      <c r="DJ26" s="63"/>
      <c r="DK26" s="63"/>
      <c r="DL26" s="63"/>
      <c r="DM26" s="63"/>
      <c r="DN26" s="63"/>
      <c r="DO26" s="63"/>
      <c r="DP26" s="63"/>
      <c r="DQ26" s="63"/>
      <c r="DR26" s="63"/>
      <c r="DS26" s="63"/>
      <c r="DT26" s="63"/>
      <c r="DU26" s="63"/>
      <c r="DV26" s="63"/>
      <c r="DW26" s="63"/>
      <c r="DX26" s="63"/>
      <c r="DY26" s="63"/>
      <c r="DZ26" s="63"/>
      <c r="EA26" s="63"/>
      <c r="EB26" s="63"/>
      <c r="EC26" s="63"/>
      <c r="ED26" s="63"/>
      <c r="EE26" s="63"/>
      <c r="EF26" s="63"/>
      <c r="EG26" s="63"/>
      <c r="EH26" s="63"/>
      <c r="EI26" s="63"/>
      <c r="EJ26" s="63"/>
      <c r="EK26" s="63"/>
      <c r="EL26" s="63"/>
      <c r="EM26" s="63"/>
      <c r="EN26" s="63"/>
      <c r="EO26" s="63"/>
      <c r="EP26" s="63"/>
      <c r="EQ26" s="63"/>
      <c r="ER26" s="63"/>
      <c r="ES26" s="63"/>
      <c r="ET26" s="63"/>
      <c r="EU26" s="63"/>
      <c r="EV26" s="63"/>
      <c r="EW26" s="63"/>
      <c r="EX26" s="63"/>
      <c r="EY26" s="63"/>
      <c r="EZ26" s="63"/>
      <c r="FA26" s="63"/>
      <c r="FB26" s="63"/>
      <c r="FC26" s="63"/>
      <c r="FD26" s="63"/>
      <c r="FE26" s="63"/>
      <c r="FF26" s="63"/>
      <c r="FG26" s="63"/>
      <c r="FH26" s="63"/>
      <c r="FI26" s="63"/>
      <c r="FJ26" s="63"/>
      <c r="FK26" s="63"/>
      <c r="FL26" s="63"/>
      <c r="FM26" s="63"/>
      <c r="FN26" s="63"/>
      <c r="FO26" s="63"/>
      <c r="FP26" s="63"/>
      <c r="FQ26" s="63"/>
      <c r="FR26" s="63"/>
      <c r="FS26" s="63"/>
      <c r="FT26" s="63"/>
      <c r="FU26" s="63"/>
      <c r="FV26" s="63"/>
      <c r="FW26" s="63"/>
      <c r="FX26" s="63"/>
      <c r="FY26" s="63"/>
      <c r="FZ26" s="63"/>
      <c r="GA26" s="63"/>
      <c r="GB26" s="63"/>
      <c r="GC26" s="63"/>
      <c r="GD26" s="63"/>
      <c r="GE26" s="63"/>
      <c r="GF26" s="63"/>
      <c r="GG26" s="63"/>
      <c r="GH26" s="63"/>
      <c r="GI26" s="63"/>
      <c r="GJ26" s="63"/>
      <c r="GK26" s="63"/>
      <c r="GL26" s="63"/>
      <c r="GM26" s="63"/>
      <c r="GN26" s="63"/>
      <c r="GO26" s="63"/>
      <c r="GP26" s="63"/>
      <c r="GQ26" s="63"/>
      <c r="GR26" s="63"/>
      <c r="GS26" s="63"/>
      <c r="GT26" s="63"/>
      <c r="GU26" s="63"/>
      <c r="GV26" s="63"/>
      <c r="GW26" s="63"/>
      <c r="GX26" s="63"/>
      <c r="GY26" s="63"/>
      <c r="GZ26" s="63"/>
      <c r="HA26" s="63"/>
      <c r="HB26" s="63"/>
      <c r="HC26" s="63"/>
      <c r="HD26" s="63"/>
      <c r="HE26" s="63"/>
      <c r="HF26" s="63"/>
      <c r="HG26" s="63"/>
      <c r="HH26" s="63"/>
      <c r="HI26" s="63"/>
      <c r="HJ26" s="63"/>
      <c r="HK26" s="63"/>
      <c r="HL26" s="63"/>
      <c r="HM26" s="63"/>
      <c r="HN26" s="63"/>
      <c r="HO26" s="63"/>
      <c r="HP26" s="63"/>
      <c r="HQ26" s="63"/>
      <c r="HR26" s="63"/>
      <c r="HS26" s="63"/>
      <c r="HT26" s="63"/>
      <c r="HU26" s="63"/>
      <c r="HV26" s="63"/>
      <c r="HW26" s="63"/>
      <c r="HX26" s="63"/>
      <c r="HY26" s="63"/>
      <c r="HZ26" s="63"/>
      <c r="IA26" s="63"/>
      <c r="IB26" s="63"/>
      <c r="IC26" s="63"/>
      <c r="ID26" s="63"/>
      <c r="IE26" s="63"/>
      <c r="IF26" s="63"/>
      <c r="IG26" s="63"/>
      <c r="IH26" s="63"/>
      <c r="II26" s="63"/>
      <c r="IJ26" s="63"/>
      <c r="IK26" s="63"/>
      <c r="IL26" s="63"/>
      <c r="IM26" s="63"/>
      <c r="IN26" s="63"/>
      <c r="IO26" s="63"/>
      <c r="IP26" s="63"/>
      <c r="IQ26" s="63"/>
      <c r="IR26" s="63"/>
    </row>
    <row r="27" spans="1:253" s="177" customFormat="1" ht="25.5" hidden="1" customHeight="1">
      <c r="A27" s="171"/>
      <c r="B27" s="171"/>
      <c r="C27" s="171"/>
      <c r="D27" s="171"/>
      <c r="E27" s="171"/>
      <c r="F27" s="171"/>
      <c r="G27" s="171"/>
      <c r="H27" s="171"/>
      <c r="I27" s="171"/>
      <c r="J27" s="171"/>
      <c r="K27" s="171"/>
      <c r="L27" s="105"/>
      <c r="M27" s="171"/>
      <c r="N27" s="171"/>
      <c r="O27" s="171"/>
      <c r="S27" s="178" t="s">
        <v>97</v>
      </c>
      <c r="T27" s="178"/>
      <c r="U27" s="179"/>
      <c r="V27" s="66" t="str">
        <f>IF(TITLE_NAME_OR_PR_CHANGE="",IF(TITLE_NAME_OR_PR="","",TITLE_NAME_OR_PR),TITLE_NAME_OR_PR_CHANGE)</f>
        <v/>
      </c>
      <c r="W27" s="66"/>
      <c r="X27" s="66"/>
      <c r="Y27" s="66"/>
      <c r="Z27" s="66"/>
      <c r="AA27" s="66"/>
      <c r="AB27" s="4"/>
      <c r="AC27" s="66" t="str">
        <f>IF(TITLE_NAME_OR_PR_CHANGE="",IF(TITLE_NAME_OR_PR="","",TITLE_NAME_OR_PR),TITLE_NAME_OR_PR_CHANGE)</f>
        <v/>
      </c>
      <c r="AD27" s="66"/>
      <c r="AE27" s="66"/>
      <c r="AF27" s="66"/>
      <c r="AG27" s="66"/>
      <c r="AH27" s="66"/>
      <c r="AI27" s="4"/>
      <c r="AJ27" s="66" t="str">
        <f>IF(TITLE_NAME_OR_PR_CHANGE="",IF(TITLE_NAME_OR_PR="","",TITLE_NAME_OR_PR),TITLE_NAME_OR_PR_CHANGE)</f>
        <v/>
      </c>
      <c r="AK27" s="66"/>
      <c r="AL27" s="66"/>
      <c r="AM27" s="66"/>
      <c r="AN27" s="66"/>
      <c r="AO27" s="66"/>
      <c r="AP27" s="4"/>
      <c r="AQ27" s="66" t="str">
        <f>IF(TITLE_NAME_OR_PR_CHANGE="",IF(TITLE_NAME_OR_PR="","",TITLE_NAME_OR_PR),TITLE_NAME_OR_PR_CHANGE)</f>
        <v/>
      </c>
      <c r="AR27" s="66"/>
      <c r="AS27" s="66"/>
      <c r="AT27" s="66"/>
      <c r="AU27" s="66"/>
      <c r="AV27" s="66"/>
      <c r="AW27" s="4"/>
      <c r="AX27" s="66" t="str">
        <f>IF(TITLE_NAME_OR_PR_CHANGE="",IF(TITLE_NAME_OR_PR="","",TITLE_NAME_OR_PR),TITLE_NAME_OR_PR_CHANGE)</f>
        <v/>
      </c>
      <c r="AY27" s="66"/>
      <c r="AZ27" s="66"/>
      <c r="BA27" s="66"/>
      <c r="BB27" s="66"/>
      <c r="BC27" s="66"/>
      <c r="BD27" s="4"/>
      <c r="BE27" s="66" t="str">
        <f>IF(TITLE_NAME_OR_PR_CHANGE="",IF(TITLE_NAME_OR_PR="","",TITLE_NAME_OR_PR),TITLE_NAME_OR_PR_CHANGE)</f>
        <v/>
      </c>
      <c r="BF27" s="66"/>
      <c r="BG27" s="66"/>
      <c r="BH27" s="66"/>
      <c r="BI27" s="66"/>
      <c r="BJ27" s="66"/>
      <c r="BK27" s="4"/>
      <c r="BL27" s="66" t="str">
        <f>IF(TITLE_NAME_OR_PR_CHANGE="",IF(TITLE_NAME_OR_PR="","",TITLE_NAME_OR_PR),TITLE_NAME_OR_PR_CHANGE)</f>
        <v/>
      </c>
      <c r="BM27" s="66"/>
      <c r="BN27" s="66"/>
      <c r="BO27" s="66"/>
      <c r="BP27" s="66"/>
      <c r="BQ27" s="66"/>
      <c r="BR27" s="4"/>
      <c r="BS27" s="66" t="str">
        <f>IF(TITLE_NAME_OR_PR_CHANGE="",IF(TITLE_NAME_OR_PR="","",TITLE_NAME_OR_PR),TITLE_NAME_OR_PR_CHANGE)</f>
        <v/>
      </c>
      <c r="BT27" s="66"/>
      <c r="BU27" s="66"/>
      <c r="BV27" s="66"/>
      <c r="BW27" s="66"/>
      <c r="BX27" s="66"/>
      <c r="BY27" s="4"/>
      <c r="BZ27" s="66" t="str">
        <f>IF(TITLE_NAME_OR_PR_CHANGE="",IF(TITLE_NAME_OR_PR="","",TITLE_NAME_OR_PR),TITLE_NAME_OR_PR_CHANGE)</f>
        <v/>
      </c>
      <c r="CA27" s="66"/>
      <c r="CB27" s="66"/>
      <c r="CC27" s="66"/>
      <c r="CD27" s="66"/>
      <c r="CE27" s="66"/>
      <c r="CF27" s="4"/>
      <c r="CG27" s="66" t="str">
        <f>IF(TITLE_NAME_OR_PR_CHANGE="",IF(TITLE_NAME_OR_PR="","",TITLE_NAME_OR_PR),TITLE_NAME_OR_PR_CHANGE)</f>
        <v/>
      </c>
      <c r="CH27" s="66"/>
      <c r="CI27" s="66"/>
      <c r="CJ27" s="66"/>
      <c r="CK27" s="66"/>
      <c r="CL27" s="66"/>
      <c r="CM27" s="4"/>
      <c r="CN27" s="66" t="str">
        <f>IF(TITLE_NAME_OR_PR_CHANGE="",IF(TITLE_NAME_OR_PR="","",TITLE_NAME_OR_PR),TITLE_NAME_OR_PR_CHANGE)</f>
        <v/>
      </c>
      <c r="CO27" s="66"/>
      <c r="CP27" s="66"/>
      <c r="CQ27" s="66"/>
      <c r="CR27" s="66"/>
      <c r="CS27" s="66"/>
      <c r="CT27" s="4"/>
      <c r="CU27" s="66" t="str">
        <f>IF(TITLE_NAME_OR_PR_CHANGE="",IF(TITLE_NAME_OR_PR="","",TITLE_NAME_OR_PR),TITLE_NAME_OR_PR_CHANGE)</f>
        <v/>
      </c>
      <c r="CV27" s="66"/>
      <c r="CW27" s="66"/>
      <c r="CX27" s="66"/>
      <c r="CY27" s="66"/>
      <c r="CZ27" s="66"/>
      <c r="DA27" s="4"/>
      <c r="DB27" s="66" t="str">
        <f>IF(TITLE_NAME_OR_PR_CHANGE="",IF(TITLE_NAME_OR_PR="","",TITLE_NAME_OR_PR),TITLE_NAME_OR_PR_CHANGE)</f>
        <v/>
      </c>
      <c r="DC27" s="66"/>
      <c r="DD27" s="66"/>
      <c r="DE27" s="66"/>
      <c r="DF27" s="66"/>
      <c r="DG27" s="66"/>
      <c r="DH27" s="4"/>
      <c r="DI27" s="66" t="str">
        <f>IF(TITLE_NAME_OR_PR_CHANGE="",IF(TITLE_NAME_OR_PR="","",TITLE_NAME_OR_PR),TITLE_NAME_OR_PR_CHANGE)</f>
        <v/>
      </c>
      <c r="DJ27" s="66"/>
      <c r="DK27" s="66"/>
      <c r="DL27" s="66"/>
      <c r="DM27" s="66"/>
      <c r="DN27" s="66"/>
      <c r="DO27" s="4"/>
      <c r="DP27" s="66" t="str">
        <f>IF(TITLE_NAME_OR_PR_CHANGE="",IF(TITLE_NAME_OR_PR="","",TITLE_NAME_OR_PR),TITLE_NAME_OR_PR_CHANGE)</f>
        <v/>
      </c>
      <c r="DQ27" s="66"/>
      <c r="DR27" s="66"/>
      <c r="DS27" s="66"/>
      <c r="DT27" s="66"/>
      <c r="DU27" s="66"/>
      <c r="DV27" s="4"/>
      <c r="DW27" s="66" t="str">
        <f>IF(TITLE_NAME_OR_PR_CHANGE="",IF(TITLE_NAME_OR_PR="","",TITLE_NAME_OR_PR),TITLE_NAME_OR_PR_CHANGE)</f>
        <v/>
      </c>
      <c r="DX27" s="66"/>
      <c r="DY27" s="66"/>
      <c r="DZ27" s="66"/>
      <c r="EA27" s="66"/>
      <c r="EB27" s="66"/>
      <c r="EC27" s="4"/>
      <c r="ED27" s="66" t="str">
        <f>IF(TITLE_NAME_OR_PR_CHANGE="",IF(TITLE_NAME_OR_PR="","",TITLE_NAME_OR_PR),TITLE_NAME_OR_PR_CHANGE)</f>
        <v/>
      </c>
      <c r="EE27" s="66"/>
      <c r="EF27" s="66"/>
      <c r="EG27" s="66"/>
      <c r="EH27" s="66"/>
      <c r="EI27" s="66"/>
      <c r="EJ27" s="4"/>
      <c r="EK27" s="66" t="str">
        <f>IF(TITLE_NAME_OR_PR_CHANGE="",IF(TITLE_NAME_OR_PR="","",TITLE_NAME_OR_PR),TITLE_NAME_OR_PR_CHANGE)</f>
        <v/>
      </c>
      <c r="EL27" s="66"/>
      <c r="EM27" s="66"/>
      <c r="EN27" s="66"/>
      <c r="EO27" s="66"/>
      <c r="EP27" s="66"/>
      <c r="EQ27" s="4"/>
      <c r="ER27" s="66" t="str">
        <f>IF(TITLE_NAME_OR_PR_CHANGE="",IF(TITLE_NAME_OR_PR="","",TITLE_NAME_OR_PR),TITLE_NAME_OR_PR_CHANGE)</f>
        <v/>
      </c>
      <c r="ES27" s="66"/>
      <c r="ET27" s="66"/>
      <c r="EU27" s="66"/>
      <c r="EV27" s="66"/>
      <c r="EW27" s="66"/>
      <c r="EX27" s="4"/>
      <c r="EY27" s="66" t="str">
        <f>IF(TITLE_NAME_OR_PR_CHANGE="",IF(TITLE_NAME_OR_PR="","",TITLE_NAME_OR_PR),TITLE_NAME_OR_PR_CHANGE)</f>
        <v/>
      </c>
      <c r="EZ27" s="66"/>
      <c r="FA27" s="66"/>
      <c r="FB27" s="66"/>
      <c r="FC27" s="66"/>
      <c r="FD27" s="66"/>
      <c r="FE27" s="4"/>
      <c r="FF27" s="66" t="str">
        <f>IF(TITLE_NAME_OR_PR_CHANGE="",IF(TITLE_NAME_OR_PR="","",TITLE_NAME_OR_PR),TITLE_NAME_OR_PR_CHANGE)</f>
        <v/>
      </c>
      <c r="FG27" s="66"/>
      <c r="FH27" s="66"/>
      <c r="FI27" s="66"/>
      <c r="FJ27" s="66"/>
      <c r="FK27" s="66"/>
      <c r="FL27" s="4"/>
      <c r="FM27" s="66" t="str">
        <f>IF(TITLE_NAME_OR_PR_CHANGE="",IF(TITLE_NAME_OR_PR="","",TITLE_NAME_OR_PR),TITLE_NAME_OR_PR_CHANGE)</f>
        <v/>
      </c>
      <c r="FN27" s="66"/>
      <c r="FO27" s="66"/>
      <c r="FP27" s="66"/>
      <c r="FQ27" s="66"/>
      <c r="FR27" s="66"/>
      <c r="FS27" s="4"/>
      <c r="FT27" s="66" t="str">
        <f>IF(TITLE_NAME_OR_PR_CHANGE="",IF(TITLE_NAME_OR_PR="","",TITLE_NAME_OR_PR),TITLE_NAME_OR_PR_CHANGE)</f>
        <v/>
      </c>
      <c r="FU27" s="66"/>
      <c r="FV27" s="66"/>
      <c r="FW27" s="66"/>
      <c r="FX27" s="66"/>
      <c r="FY27" s="66"/>
      <c r="FZ27" s="4"/>
      <c r="GA27" s="66" t="str">
        <f>IF(TITLE_NAME_OR_PR_CHANGE="",IF(TITLE_NAME_OR_PR="","",TITLE_NAME_OR_PR),TITLE_NAME_OR_PR_CHANGE)</f>
        <v/>
      </c>
      <c r="GB27" s="66"/>
      <c r="GC27" s="66"/>
      <c r="GD27" s="66"/>
      <c r="GE27" s="66"/>
      <c r="GF27" s="66"/>
      <c r="GG27" s="4"/>
      <c r="GH27" s="66" t="str">
        <f>IF(TITLE_NAME_OR_PR_CHANGE="",IF(TITLE_NAME_OR_PR="","",TITLE_NAME_OR_PR),TITLE_NAME_OR_PR_CHANGE)</f>
        <v/>
      </c>
      <c r="GI27" s="66"/>
      <c r="GJ27" s="66"/>
      <c r="GK27" s="66"/>
      <c r="GL27" s="66"/>
      <c r="GM27" s="66"/>
      <c r="GN27" s="4"/>
      <c r="GO27" s="66" t="str">
        <f>IF(TITLE_NAME_OR_PR_CHANGE="",IF(TITLE_NAME_OR_PR="","",TITLE_NAME_OR_PR),TITLE_NAME_OR_PR_CHANGE)</f>
        <v/>
      </c>
      <c r="GP27" s="66"/>
      <c r="GQ27" s="66"/>
      <c r="GR27" s="66"/>
      <c r="GS27" s="66"/>
      <c r="GT27" s="66"/>
      <c r="GU27" s="4"/>
      <c r="GV27" s="66" t="str">
        <f>IF(TITLE_NAME_OR_PR_CHANGE="",IF(TITLE_NAME_OR_PR="","",TITLE_NAME_OR_PR),TITLE_NAME_OR_PR_CHANGE)</f>
        <v/>
      </c>
      <c r="GW27" s="66"/>
      <c r="GX27" s="66"/>
      <c r="GY27" s="66"/>
      <c r="GZ27" s="66"/>
      <c r="HA27" s="66"/>
      <c r="HB27" s="4"/>
      <c r="HC27" s="66" t="str">
        <f>IF(TITLE_NAME_OR_PR_CHANGE="",IF(TITLE_NAME_OR_PR="","",TITLE_NAME_OR_PR),TITLE_NAME_OR_PR_CHANGE)</f>
        <v/>
      </c>
      <c r="HD27" s="66"/>
      <c r="HE27" s="66"/>
      <c r="HF27" s="66"/>
      <c r="HG27" s="66"/>
      <c r="HH27" s="66"/>
      <c r="HI27" s="4"/>
      <c r="HJ27" s="66" t="str">
        <f>IF(TITLE_NAME_OR_PR_CHANGE="",IF(TITLE_NAME_OR_PR="","",TITLE_NAME_OR_PR),TITLE_NAME_OR_PR_CHANGE)</f>
        <v/>
      </c>
      <c r="HK27" s="66"/>
      <c r="HL27" s="66"/>
      <c r="HM27" s="66"/>
      <c r="HN27" s="66"/>
      <c r="HO27" s="66"/>
      <c r="HP27" s="4"/>
      <c r="HQ27" s="66" t="str">
        <f>IF(TITLE_NAME_OR_PR_CHANGE="",IF(TITLE_NAME_OR_PR="","",TITLE_NAME_OR_PR),TITLE_NAME_OR_PR_CHANGE)</f>
        <v/>
      </c>
      <c r="HR27" s="66"/>
      <c r="HS27" s="66"/>
      <c r="HT27" s="66"/>
      <c r="HU27" s="66"/>
      <c r="HV27" s="66"/>
      <c r="HW27" s="4"/>
      <c r="HX27" s="66" t="str">
        <f>IF(TITLE_NAME_OR_PR_CHANGE="",IF(TITLE_NAME_OR_PR="","",TITLE_NAME_OR_PR),TITLE_NAME_OR_PR_CHANGE)</f>
        <v/>
      </c>
      <c r="HY27" s="66"/>
      <c r="HZ27" s="66"/>
      <c r="IA27" s="66"/>
      <c r="IB27" s="66"/>
      <c r="IC27" s="66"/>
      <c r="ID27" s="4"/>
      <c r="IE27" s="66" t="str">
        <f>IF(TITLE_NAME_OR_PR_CHANGE="",IF(TITLE_NAME_OR_PR="","",TITLE_NAME_OR_PR),TITLE_NAME_OR_PR_CHANGE)</f>
        <v/>
      </c>
      <c r="IF27" s="66"/>
      <c r="IG27" s="66"/>
      <c r="IH27" s="66"/>
      <c r="II27" s="66"/>
      <c r="IJ27" s="66"/>
      <c r="IK27" s="4"/>
      <c r="IL27" s="66" t="str">
        <f>IF(TITLE_NAME_OR_PR_CHANGE="",IF(TITLE_NAME_OR_PR="","",TITLE_NAME_OR_PR),TITLE_NAME_OR_PR_CHANGE)</f>
        <v/>
      </c>
      <c r="IM27" s="66"/>
      <c r="IN27" s="66"/>
      <c r="IO27" s="66"/>
      <c r="IP27" s="66"/>
      <c r="IQ27" s="66"/>
      <c r="IR27" s="4"/>
      <c r="IS27" s="4"/>
    </row>
    <row r="28" spans="1:253" s="177" customFormat="1" ht="18.75" hidden="1" customHeight="1">
      <c r="A28" s="171"/>
      <c r="B28" s="171"/>
      <c r="C28" s="171"/>
      <c r="D28" s="171"/>
      <c r="E28" s="171"/>
      <c r="F28" s="171"/>
      <c r="G28" s="171"/>
      <c r="H28" s="171"/>
      <c r="I28" s="171"/>
      <c r="J28" s="171"/>
      <c r="K28" s="171"/>
      <c r="L28" s="105"/>
      <c r="M28" s="171"/>
      <c r="N28" s="171"/>
      <c r="O28" s="171"/>
      <c r="S28" s="178" t="s">
        <v>98</v>
      </c>
      <c r="T28" s="178"/>
      <c r="U28" s="179"/>
      <c r="V28" s="65">
        <f>IF(TITLE_DATE_PR_CHANGE="",IF(TITLE_DATE_PR="","",TITLE_DATE_PR),TITLE_DATE_PR_CHANGE)</f>
        <v>45609</v>
      </c>
      <c r="W28" s="65"/>
      <c r="X28" s="65"/>
      <c r="Y28" s="65"/>
      <c r="Z28" s="65"/>
      <c r="AA28" s="65"/>
      <c r="AB28" s="4"/>
      <c r="AC28" s="65">
        <f>IF(TITLE_DATE_PR_CHANGE="",IF(TITLE_DATE_PR="","",TITLE_DATE_PR),TITLE_DATE_PR_CHANGE)</f>
        <v>45609</v>
      </c>
      <c r="AD28" s="65"/>
      <c r="AE28" s="65"/>
      <c r="AF28" s="65"/>
      <c r="AG28" s="65"/>
      <c r="AH28" s="65"/>
      <c r="AI28" s="4"/>
      <c r="AJ28" s="65">
        <f>IF(TITLE_DATE_PR_CHANGE="",IF(TITLE_DATE_PR="","",TITLE_DATE_PR),TITLE_DATE_PR_CHANGE)</f>
        <v>45609</v>
      </c>
      <c r="AK28" s="65"/>
      <c r="AL28" s="65"/>
      <c r="AM28" s="65"/>
      <c r="AN28" s="65"/>
      <c r="AO28" s="65"/>
      <c r="AP28" s="4"/>
      <c r="AQ28" s="65">
        <f>IF(TITLE_DATE_PR_CHANGE="",IF(TITLE_DATE_PR="","",TITLE_DATE_PR),TITLE_DATE_PR_CHANGE)</f>
        <v>45609</v>
      </c>
      <c r="AR28" s="65"/>
      <c r="AS28" s="65"/>
      <c r="AT28" s="65"/>
      <c r="AU28" s="65"/>
      <c r="AV28" s="65"/>
      <c r="AW28" s="4"/>
      <c r="AX28" s="65">
        <f>IF(TITLE_DATE_PR_CHANGE="",IF(TITLE_DATE_PR="","",TITLE_DATE_PR),TITLE_DATE_PR_CHANGE)</f>
        <v>45609</v>
      </c>
      <c r="AY28" s="65"/>
      <c r="AZ28" s="65"/>
      <c r="BA28" s="65"/>
      <c r="BB28" s="65"/>
      <c r="BC28" s="65"/>
      <c r="BD28" s="4"/>
      <c r="BE28" s="65">
        <f>IF(TITLE_DATE_PR_CHANGE="",IF(TITLE_DATE_PR="","",TITLE_DATE_PR),TITLE_DATE_PR_CHANGE)</f>
        <v>45609</v>
      </c>
      <c r="BF28" s="65"/>
      <c r="BG28" s="65"/>
      <c r="BH28" s="65"/>
      <c r="BI28" s="65"/>
      <c r="BJ28" s="65"/>
      <c r="BK28" s="4"/>
      <c r="BL28" s="65">
        <f>IF(TITLE_DATE_PR_CHANGE="",IF(TITLE_DATE_PR="","",TITLE_DATE_PR),TITLE_DATE_PR_CHANGE)</f>
        <v>45609</v>
      </c>
      <c r="BM28" s="65"/>
      <c r="BN28" s="65"/>
      <c r="BO28" s="65"/>
      <c r="BP28" s="65"/>
      <c r="BQ28" s="65"/>
      <c r="BR28" s="4"/>
      <c r="BS28" s="65">
        <f>IF(TITLE_DATE_PR_CHANGE="",IF(TITLE_DATE_PR="","",TITLE_DATE_PR),TITLE_DATE_PR_CHANGE)</f>
        <v>45609</v>
      </c>
      <c r="BT28" s="65"/>
      <c r="BU28" s="65"/>
      <c r="BV28" s="65"/>
      <c r="BW28" s="65"/>
      <c r="BX28" s="65"/>
      <c r="BY28" s="4"/>
      <c r="BZ28" s="65">
        <f>IF(TITLE_DATE_PR_CHANGE="",IF(TITLE_DATE_PR="","",TITLE_DATE_PR),TITLE_DATE_PR_CHANGE)</f>
        <v>45609</v>
      </c>
      <c r="CA28" s="65"/>
      <c r="CB28" s="65"/>
      <c r="CC28" s="65"/>
      <c r="CD28" s="65"/>
      <c r="CE28" s="65"/>
      <c r="CF28" s="4"/>
      <c r="CG28" s="65">
        <f>IF(TITLE_DATE_PR_CHANGE="",IF(TITLE_DATE_PR="","",TITLE_DATE_PR),TITLE_DATE_PR_CHANGE)</f>
        <v>45609</v>
      </c>
      <c r="CH28" s="65"/>
      <c r="CI28" s="65"/>
      <c r="CJ28" s="65"/>
      <c r="CK28" s="65"/>
      <c r="CL28" s="65"/>
      <c r="CM28" s="4"/>
      <c r="CN28" s="65">
        <f>IF(TITLE_DATE_PR_CHANGE="",IF(TITLE_DATE_PR="","",TITLE_DATE_PR),TITLE_DATE_PR_CHANGE)</f>
        <v>45609</v>
      </c>
      <c r="CO28" s="65"/>
      <c r="CP28" s="65"/>
      <c r="CQ28" s="65"/>
      <c r="CR28" s="65"/>
      <c r="CS28" s="65"/>
      <c r="CT28" s="4"/>
      <c r="CU28" s="65">
        <f>IF(TITLE_DATE_PR_CHANGE="",IF(TITLE_DATE_PR="","",TITLE_DATE_PR),TITLE_DATE_PR_CHANGE)</f>
        <v>45609</v>
      </c>
      <c r="CV28" s="65"/>
      <c r="CW28" s="65"/>
      <c r="CX28" s="65"/>
      <c r="CY28" s="65"/>
      <c r="CZ28" s="65"/>
      <c r="DA28" s="4"/>
      <c r="DB28" s="65">
        <f>IF(TITLE_DATE_PR_CHANGE="",IF(TITLE_DATE_PR="","",TITLE_DATE_PR),TITLE_DATE_PR_CHANGE)</f>
        <v>45609</v>
      </c>
      <c r="DC28" s="65"/>
      <c r="DD28" s="65"/>
      <c r="DE28" s="65"/>
      <c r="DF28" s="65"/>
      <c r="DG28" s="65"/>
      <c r="DH28" s="4"/>
      <c r="DI28" s="65">
        <f>IF(TITLE_DATE_PR_CHANGE="",IF(TITLE_DATE_PR="","",TITLE_DATE_PR),TITLE_DATE_PR_CHANGE)</f>
        <v>45609</v>
      </c>
      <c r="DJ28" s="65"/>
      <c r="DK28" s="65"/>
      <c r="DL28" s="65"/>
      <c r="DM28" s="65"/>
      <c r="DN28" s="65"/>
      <c r="DO28" s="4"/>
      <c r="DP28" s="65">
        <f>IF(TITLE_DATE_PR_CHANGE="",IF(TITLE_DATE_PR="","",TITLE_DATE_PR),TITLE_DATE_PR_CHANGE)</f>
        <v>45609</v>
      </c>
      <c r="DQ28" s="65"/>
      <c r="DR28" s="65"/>
      <c r="DS28" s="65"/>
      <c r="DT28" s="65"/>
      <c r="DU28" s="65"/>
      <c r="DV28" s="4"/>
      <c r="DW28" s="65">
        <f>IF(TITLE_DATE_PR_CHANGE="",IF(TITLE_DATE_PR="","",TITLE_DATE_PR),TITLE_DATE_PR_CHANGE)</f>
        <v>45609</v>
      </c>
      <c r="DX28" s="65"/>
      <c r="DY28" s="65"/>
      <c r="DZ28" s="65"/>
      <c r="EA28" s="65"/>
      <c r="EB28" s="65"/>
      <c r="EC28" s="4"/>
      <c r="ED28" s="65">
        <f>IF(TITLE_DATE_PR_CHANGE="",IF(TITLE_DATE_PR="","",TITLE_DATE_PR),TITLE_DATE_PR_CHANGE)</f>
        <v>45609</v>
      </c>
      <c r="EE28" s="65"/>
      <c r="EF28" s="65"/>
      <c r="EG28" s="65"/>
      <c r="EH28" s="65"/>
      <c r="EI28" s="65"/>
      <c r="EJ28" s="4"/>
      <c r="EK28" s="65">
        <f>IF(TITLE_DATE_PR_CHANGE="",IF(TITLE_DATE_PR="","",TITLE_DATE_PR),TITLE_DATE_PR_CHANGE)</f>
        <v>45609</v>
      </c>
      <c r="EL28" s="65"/>
      <c r="EM28" s="65"/>
      <c r="EN28" s="65"/>
      <c r="EO28" s="65"/>
      <c r="EP28" s="65"/>
      <c r="EQ28" s="4"/>
      <c r="ER28" s="65">
        <f>IF(TITLE_DATE_PR_CHANGE="",IF(TITLE_DATE_PR="","",TITLE_DATE_PR),TITLE_DATE_PR_CHANGE)</f>
        <v>45609</v>
      </c>
      <c r="ES28" s="65"/>
      <c r="ET28" s="65"/>
      <c r="EU28" s="65"/>
      <c r="EV28" s="65"/>
      <c r="EW28" s="65"/>
      <c r="EX28" s="4"/>
      <c r="EY28" s="65">
        <f>IF(TITLE_DATE_PR_CHANGE="",IF(TITLE_DATE_PR="","",TITLE_DATE_PR),TITLE_DATE_PR_CHANGE)</f>
        <v>45609</v>
      </c>
      <c r="EZ28" s="65"/>
      <c r="FA28" s="65"/>
      <c r="FB28" s="65"/>
      <c r="FC28" s="65"/>
      <c r="FD28" s="65"/>
      <c r="FE28" s="4"/>
      <c r="FF28" s="65">
        <f>IF(TITLE_DATE_PR_CHANGE="",IF(TITLE_DATE_PR="","",TITLE_DATE_PR),TITLE_DATE_PR_CHANGE)</f>
        <v>45609</v>
      </c>
      <c r="FG28" s="65"/>
      <c r="FH28" s="65"/>
      <c r="FI28" s="65"/>
      <c r="FJ28" s="65"/>
      <c r="FK28" s="65"/>
      <c r="FL28" s="4"/>
      <c r="FM28" s="65">
        <f>IF(TITLE_DATE_PR_CHANGE="",IF(TITLE_DATE_PR="","",TITLE_DATE_PR),TITLE_DATE_PR_CHANGE)</f>
        <v>45609</v>
      </c>
      <c r="FN28" s="65"/>
      <c r="FO28" s="65"/>
      <c r="FP28" s="65"/>
      <c r="FQ28" s="65"/>
      <c r="FR28" s="65"/>
      <c r="FS28" s="4"/>
      <c r="FT28" s="65">
        <f>IF(TITLE_DATE_PR_CHANGE="",IF(TITLE_DATE_PR="","",TITLE_DATE_PR),TITLE_DATE_PR_CHANGE)</f>
        <v>45609</v>
      </c>
      <c r="FU28" s="65"/>
      <c r="FV28" s="65"/>
      <c r="FW28" s="65"/>
      <c r="FX28" s="65"/>
      <c r="FY28" s="65"/>
      <c r="FZ28" s="4"/>
      <c r="GA28" s="65">
        <f>IF(TITLE_DATE_PR_CHANGE="",IF(TITLE_DATE_PR="","",TITLE_DATE_PR),TITLE_DATE_PR_CHANGE)</f>
        <v>45609</v>
      </c>
      <c r="GB28" s="65"/>
      <c r="GC28" s="65"/>
      <c r="GD28" s="65"/>
      <c r="GE28" s="65"/>
      <c r="GF28" s="65"/>
      <c r="GG28" s="4"/>
      <c r="GH28" s="65">
        <f>IF(TITLE_DATE_PR_CHANGE="",IF(TITLE_DATE_PR="","",TITLE_DATE_PR),TITLE_DATE_PR_CHANGE)</f>
        <v>45609</v>
      </c>
      <c r="GI28" s="65"/>
      <c r="GJ28" s="65"/>
      <c r="GK28" s="65"/>
      <c r="GL28" s="65"/>
      <c r="GM28" s="65"/>
      <c r="GN28" s="4"/>
      <c r="GO28" s="65">
        <f>IF(TITLE_DATE_PR_CHANGE="",IF(TITLE_DATE_PR="","",TITLE_DATE_PR),TITLE_DATE_PR_CHANGE)</f>
        <v>45609</v>
      </c>
      <c r="GP28" s="65"/>
      <c r="GQ28" s="65"/>
      <c r="GR28" s="65"/>
      <c r="GS28" s="65"/>
      <c r="GT28" s="65"/>
      <c r="GU28" s="4"/>
      <c r="GV28" s="65">
        <f>IF(TITLE_DATE_PR_CHANGE="",IF(TITLE_DATE_PR="","",TITLE_DATE_PR),TITLE_DATE_PR_CHANGE)</f>
        <v>45609</v>
      </c>
      <c r="GW28" s="65"/>
      <c r="GX28" s="65"/>
      <c r="GY28" s="65"/>
      <c r="GZ28" s="65"/>
      <c r="HA28" s="65"/>
      <c r="HB28" s="4"/>
      <c r="HC28" s="65">
        <f>IF(TITLE_DATE_PR_CHANGE="",IF(TITLE_DATE_PR="","",TITLE_DATE_PR),TITLE_DATE_PR_CHANGE)</f>
        <v>45609</v>
      </c>
      <c r="HD28" s="65"/>
      <c r="HE28" s="65"/>
      <c r="HF28" s="65"/>
      <c r="HG28" s="65"/>
      <c r="HH28" s="65"/>
      <c r="HI28" s="4"/>
      <c r="HJ28" s="65">
        <f>IF(TITLE_DATE_PR_CHANGE="",IF(TITLE_DATE_PR="","",TITLE_DATE_PR),TITLE_DATE_PR_CHANGE)</f>
        <v>45609</v>
      </c>
      <c r="HK28" s="65"/>
      <c r="HL28" s="65"/>
      <c r="HM28" s="65"/>
      <c r="HN28" s="65"/>
      <c r="HO28" s="65"/>
      <c r="HP28" s="4"/>
      <c r="HQ28" s="65">
        <f>IF(TITLE_DATE_PR_CHANGE="",IF(TITLE_DATE_PR="","",TITLE_DATE_PR),TITLE_DATE_PR_CHANGE)</f>
        <v>45609</v>
      </c>
      <c r="HR28" s="65"/>
      <c r="HS28" s="65"/>
      <c r="HT28" s="65"/>
      <c r="HU28" s="65"/>
      <c r="HV28" s="65"/>
      <c r="HW28" s="4"/>
      <c r="HX28" s="65">
        <f>IF(TITLE_DATE_PR_CHANGE="",IF(TITLE_DATE_PR="","",TITLE_DATE_PR),TITLE_DATE_PR_CHANGE)</f>
        <v>45609</v>
      </c>
      <c r="HY28" s="65"/>
      <c r="HZ28" s="65"/>
      <c r="IA28" s="65"/>
      <c r="IB28" s="65"/>
      <c r="IC28" s="65"/>
      <c r="ID28" s="4"/>
      <c r="IE28" s="65">
        <f>IF(TITLE_DATE_PR_CHANGE="",IF(TITLE_DATE_PR="","",TITLE_DATE_PR),TITLE_DATE_PR_CHANGE)</f>
        <v>45609</v>
      </c>
      <c r="IF28" s="65"/>
      <c r="IG28" s="65"/>
      <c r="IH28" s="65"/>
      <c r="II28" s="65"/>
      <c r="IJ28" s="65"/>
      <c r="IK28" s="4"/>
      <c r="IL28" s="65">
        <f>IF(TITLE_DATE_PR_CHANGE="",IF(TITLE_DATE_PR="","",TITLE_DATE_PR),TITLE_DATE_PR_CHANGE)</f>
        <v>45609</v>
      </c>
      <c r="IM28" s="65"/>
      <c r="IN28" s="65"/>
      <c r="IO28" s="65"/>
      <c r="IP28" s="65"/>
      <c r="IQ28" s="65"/>
      <c r="IR28" s="4"/>
      <c r="IS28" s="4"/>
    </row>
    <row r="29" spans="1:253" s="177" customFormat="1" ht="18.75" hidden="1" customHeight="1">
      <c r="A29" s="171"/>
      <c r="B29" s="171"/>
      <c r="C29" s="171"/>
      <c r="D29" s="171"/>
      <c r="E29" s="171"/>
      <c r="F29" s="171"/>
      <c r="G29" s="171"/>
      <c r="H29" s="171"/>
      <c r="I29" s="171"/>
      <c r="J29" s="171"/>
      <c r="K29" s="171"/>
      <c r="L29" s="105"/>
      <c r="M29" s="171"/>
      <c r="N29" s="171"/>
      <c r="O29" s="171"/>
      <c r="S29" s="178" t="s">
        <v>99</v>
      </c>
      <c r="T29" s="178"/>
      <c r="U29" s="179"/>
      <c r="V29" s="66" t="str">
        <f>IF(TITLE_NUMBER_PR_CHANGE="",IF(TITLE_NUMBER_PR="","",TITLE_NUMBER_PR),TITLE_NUMBER_PR_CHANGE)</f>
        <v>№ И.ОрВК-13.11.2024-055</v>
      </c>
      <c r="W29" s="66"/>
      <c r="X29" s="66"/>
      <c r="Y29" s="66"/>
      <c r="Z29" s="66"/>
      <c r="AA29" s="66"/>
      <c r="AB29" s="4"/>
      <c r="AC29" s="66" t="str">
        <f>IF(TITLE_NUMBER_PR_CHANGE="",IF(TITLE_NUMBER_PR="","",TITLE_NUMBER_PR),TITLE_NUMBER_PR_CHANGE)</f>
        <v>№ И.ОрВК-13.11.2024-055</v>
      </c>
      <c r="AD29" s="66"/>
      <c r="AE29" s="66"/>
      <c r="AF29" s="66"/>
      <c r="AG29" s="66"/>
      <c r="AH29" s="66"/>
      <c r="AI29" s="4"/>
      <c r="AJ29" s="66" t="str">
        <f>IF(TITLE_NUMBER_PR_CHANGE="",IF(TITLE_NUMBER_PR="","",TITLE_NUMBER_PR),TITLE_NUMBER_PR_CHANGE)</f>
        <v>№ И.ОрВК-13.11.2024-055</v>
      </c>
      <c r="AK29" s="66"/>
      <c r="AL29" s="66"/>
      <c r="AM29" s="66"/>
      <c r="AN29" s="66"/>
      <c r="AO29" s="66"/>
      <c r="AP29" s="4"/>
      <c r="AQ29" s="66" t="str">
        <f>IF(TITLE_NUMBER_PR_CHANGE="",IF(TITLE_NUMBER_PR="","",TITLE_NUMBER_PR),TITLE_NUMBER_PR_CHANGE)</f>
        <v>№ И.ОрВК-13.11.2024-055</v>
      </c>
      <c r="AR29" s="66"/>
      <c r="AS29" s="66"/>
      <c r="AT29" s="66"/>
      <c r="AU29" s="66"/>
      <c r="AV29" s="66"/>
      <c r="AW29" s="4"/>
      <c r="AX29" s="66" t="str">
        <f>IF(TITLE_NUMBER_PR_CHANGE="",IF(TITLE_NUMBER_PR="","",TITLE_NUMBER_PR),TITLE_NUMBER_PR_CHANGE)</f>
        <v>№ И.ОрВК-13.11.2024-055</v>
      </c>
      <c r="AY29" s="66"/>
      <c r="AZ29" s="66"/>
      <c r="BA29" s="66"/>
      <c r="BB29" s="66"/>
      <c r="BC29" s="66"/>
      <c r="BD29" s="4"/>
      <c r="BE29" s="66" t="str">
        <f>IF(TITLE_NUMBER_PR_CHANGE="",IF(TITLE_NUMBER_PR="","",TITLE_NUMBER_PR),TITLE_NUMBER_PR_CHANGE)</f>
        <v>№ И.ОрВК-13.11.2024-055</v>
      </c>
      <c r="BF29" s="66"/>
      <c r="BG29" s="66"/>
      <c r="BH29" s="66"/>
      <c r="BI29" s="66"/>
      <c r="BJ29" s="66"/>
      <c r="BK29" s="4"/>
      <c r="BL29" s="66" t="str">
        <f>IF(TITLE_NUMBER_PR_CHANGE="",IF(TITLE_NUMBER_PR="","",TITLE_NUMBER_PR),TITLE_NUMBER_PR_CHANGE)</f>
        <v>№ И.ОрВК-13.11.2024-055</v>
      </c>
      <c r="BM29" s="66"/>
      <c r="BN29" s="66"/>
      <c r="BO29" s="66"/>
      <c r="BP29" s="66"/>
      <c r="BQ29" s="66"/>
      <c r="BR29" s="4"/>
      <c r="BS29" s="66" t="str">
        <f>IF(TITLE_NUMBER_PR_CHANGE="",IF(TITLE_NUMBER_PR="","",TITLE_NUMBER_PR),TITLE_NUMBER_PR_CHANGE)</f>
        <v>№ И.ОрВК-13.11.2024-055</v>
      </c>
      <c r="BT29" s="66"/>
      <c r="BU29" s="66"/>
      <c r="BV29" s="66"/>
      <c r="BW29" s="66"/>
      <c r="BX29" s="66"/>
      <c r="BY29" s="4"/>
      <c r="BZ29" s="66" t="str">
        <f>IF(TITLE_NUMBER_PR_CHANGE="",IF(TITLE_NUMBER_PR="","",TITLE_NUMBER_PR),TITLE_NUMBER_PR_CHANGE)</f>
        <v>№ И.ОрВК-13.11.2024-055</v>
      </c>
      <c r="CA29" s="66"/>
      <c r="CB29" s="66"/>
      <c r="CC29" s="66"/>
      <c r="CD29" s="66"/>
      <c r="CE29" s="66"/>
      <c r="CF29" s="4"/>
      <c r="CG29" s="66" t="str">
        <f>IF(TITLE_NUMBER_PR_CHANGE="",IF(TITLE_NUMBER_PR="","",TITLE_NUMBER_PR),TITLE_NUMBER_PR_CHANGE)</f>
        <v>№ И.ОрВК-13.11.2024-055</v>
      </c>
      <c r="CH29" s="66"/>
      <c r="CI29" s="66"/>
      <c r="CJ29" s="66"/>
      <c r="CK29" s="66"/>
      <c r="CL29" s="66"/>
      <c r="CM29" s="4"/>
      <c r="CN29" s="66" t="str">
        <f>IF(TITLE_NUMBER_PR_CHANGE="",IF(TITLE_NUMBER_PR="","",TITLE_NUMBER_PR),TITLE_NUMBER_PR_CHANGE)</f>
        <v>№ И.ОрВК-13.11.2024-055</v>
      </c>
      <c r="CO29" s="66"/>
      <c r="CP29" s="66"/>
      <c r="CQ29" s="66"/>
      <c r="CR29" s="66"/>
      <c r="CS29" s="66"/>
      <c r="CT29" s="4"/>
      <c r="CU29" s="66" t="str">
        <f>IF(TITLE_NUMBER_PR_CHANGE="",IF(TITLE_NUMBER_PR="","",TITLE_NUMBER_PR),TITLE_NUMBER_PR_CHANGE)</f>
        <v>№ И.ОрВК-13.11.2024-055</v>
      </c>
      <c r="CV29" s="66"/>
      <c r="CW29" s="66"/>
      <c r="CX29" s="66"/>
      <c r="CY29" s="66"/>
      <c r="CZ29" s="66"/>
      <c r="DA29" s="4"/>
      <c r="DB29" s="66" t="str">
        <f>IF(TITLE_NUMBER_PR_CHANGE="",IF(TITLE_NUMBER_PR="","",TITLE_NUMBER_PR),TITLE_NUMBER_PR_CHANGE)</f>
        <v>№ И.ОрВК-13.11.2024-055</v>
      </c>
      <c r="DC29" s="66"/>
      <c r="DD29" s="66"/>
      <c r="DE29" s="66"/>
      <c r="DF29" s="66"/>
      <c r="DG29" s="66"/>
      <c r="DH29" s="4"/>
      <c r="DI29" s="66" t="str">
        <f>IF(TITLE_NUMBER_PR_CHANGE="",IF(TITLE_NUMBER_PR="","",TITLE_NUMBER_PR),TITLE_NUMBER_PR_CHANGE)</f>
        <v>№ И.ОрВК-13.11.2024-055</v>
      </c>
      <c r="DJ29" s="66"/>
      <c r="DK29" s="66"/>
      <c r="DL29" s="66"/>
      <c r="DM29" s="66"/>
      <c r="DN29" s="66"/>
      <c r="DO29" s="4"/>
      <c r="DP29" s="66" t="str">
        <f>IF(TITLE_NUMBER_PR_CHANGE="",IF(TITLE_NUMBER_PR="","",TITLE_NUMBER_PR),TITLE_NUMBER_PR_CHANGE)</f>
        <v>№ И.ОрВК-13.11.2024-055</v>
      </c>
      <c r="DQ29" s="66"/>
      <c r="DR29" s="66"/>
      <c r="DS29" s="66"/>
      <c r="DT29" s="66"/>
      <c r="DU29" s="66"/>
      <c r="DV29" s="4"/>
      <c r="DW29" s="66" t="str">
        <f>IF(TITLE_NUMBER_PR_CHANGE="",IF(TITLE_NUMBER_PR="","",TITLE_NUMBER_PR),TITLE_NUMBER_PR_CHANGE)</f>
        <v>№ И.ОрВК-13.11.2024-055</v>
      </c>
      <c r="DX29" s="66"/>
      <c r="DY29" s="66"/>
      <c r="DZ29" s="66"/>
      <c r="EA29" s="66"/>
      <c r="EB29" s="66"/>
      <c r="EC29" s="4"/>
      <c r="ED29" s="66" t="str">
        <f>IF(TITLE_NUMBER_PR_CHANGE="",IF(TITLE_NUMBER_PR="","",TITLE_NUMBER_PR),TITLE_NUMBER_PR_CHANGE)</f>
        <v>№ И.ОрВК-13.11.2024-055</v>
      </c>
      <c r="EE29" s="66"/>
      <c r="EF29" s="66"/>
      <c r="EG29" s="66"/>
      <c r="EH29" s="66"/>
      <c r="EI29" s="66"/>
      <c r="EJ29" s="4"/>
      <c r="EK29" s="66" t="str">
        <f>IF(TITLE_NUMBER_PR_CHANGE="",IF(TITLE_NUMBER_PR="","",TITLE_NUMBER_PR),TITLE_NUMBER_PR_CHANGE)</f>
        <v>№ И.ОрВК-13.11.2024-055</v>
      </c>
      <c r="EL29" s="66"/>
      <c r="EM29" s="66"/>
      <c r="EN29" s="66"/>
      <c r="EO29" s="66"/>
      <c r="EP29" s="66"/>
      <c r="EQ29" s="4"/>
      <c r="ER29" s="66" t="str">
        <f>IF(TITLE_NUMBER_PR_CHANGE="",IF(TITLE_NUMBER_PR="","",TITLE_NUMBER_PR),TITLE_NUMBER_PR_CHANGE)</f>
        <v>№ И.ОрВК-13.11.2024-055</v>
      </c>
      <c r="ES29" s="66"/>
      <c r="ET29" s="66"/>
      <c r="EU29" s="66"/>
      <c r="EV29" s="66"/>
      <c r="EW29" s="66"/>
      <c r="EX29" s="4"/>
      <c r="EY29" s="66" t="str">
        <f>IF(TITLE_NUMBER_PR_CHANGE="",IF(TITLE_NUMBER_PR="","",TITLE_NUMBER_PR),TITLE_NUMBER_PR_CHANGE)</f>
        <v>№ И.ОрВК-13.11.2024-055</v>
      </c>
      <c r="EZ29" s="66"/>
      <c r="FA29" s="66"/>
      <c r="FB29" s="66"/>
      <c r="FC29" s="66"/>
      <c r="FD29" s="66"/>
      <c r="FE29" s="4"/>
      <c r="FF29" s="66" t="str">
        <f>IF(TITLE_NUMBER_PR_CHANGE="",IF(TITLE_NUMBER_PR="","",TITLE_NUMBER_PR),TITLE_NUMBER_PR_CHANGE)</f>
        <v>№ И.ОрВК-13.11.2024-055</v>
      </c>
      <c r="FG29" s="66"/>
      <c r="FH29" s="66"/>
      <c r="FI29" s="66"/>
      <c r="FJ29" s="66"/>
      <c r="FK29" s="66"/>
      <c r="FL29" s="4"/>
      <c r="FM29" s="66" t="str">
        <f>IF(TITLE_NUMBER_PR_CHANGE="",IF(TITLE_NUMBER_PR="","",TITLE_NUMBER_PR),TITLE_NUMBER_PR_CHANGE)</f>
        <v>№ И.ОрВК-13.11.2024-055</v>
      </c>
      <c r="FN29" s="66"/>
      <c r="FO29" s="66"/>
      <c r="FP29" s="66"/>
      <c r="FQ29" s="66"/>
      <c r="FR29" s="66"/>
      <c r="FS29" s="4"/>
      <c r="FT29" s="66" t="str">
        <f>IF(TITLE_NUMBER_PR_CHANGE="",IF(TITLE_NUMBER_PR="","",TITLE_NUMBER_PR),TITLE_NUMBER_PR_CHANGE)</f>
        <v>№ И.ОрВК-13.11.2024-055</v>
      </c>
      <c r="FU29" s="66"/>
      <c r="FV29" s="66"/>
      <c r="FW29" s="66"/>
      <c r="FX29" s="66"/>
      <c r="FY29" s="66"/>
      <c r="FZ29" s="4"/>
      <c r="GA29" s="66" t="str">
        <f>IF(TITLE_NUMBER_PR_CHANGE="",IF(TITLE_NUMBER_PR="","",TITLE_NUMBER_PR),TITLE_NUMBER_PR_CHANGE)</f>
        <v>№ И.ОрВК-13.11.2024-055</v>
      </c>
      <c r="GB29" s="66"/>
      <c r="GC29" s="66"/>
      <c r="GD29" s="66"/>
      <c r="GE29" s="66"/>
      <c r="GF29" s="66"/>
      <c r="GG29" s="4"/>
      <c r="GH29" s="66" t="str">
        <f>IF(TITLE_NUMBER_PR_CHANGE="",IF(TITLE_NUMBER_PR="","",TITLE_NUMBER_PR),TITLE_NUMBER_PR_CHANGE)</f>
        <v>№ И.ОрВК-13.11.2024-055</v>
      </c>
      <c r="GI29" s="66"/>
      <c r="GJ29" s="66"/>
      <c r="GK29" s="66"/>
      <c r="GL29" s="66"/>
      <c r="GM29" s="66"/>
      <c r="GN29" s="4"/>
      <c r="GO29" s="66" t="str">
        <f>IF(TITLE_NUMBER_PR_CHANGE="",IF(TITLE_NUMBER_PR="","",TITLE_NUMBER_PR),TITLE_NUMBER_PR_CHANGE)</f>
        <v>№ И.ОрВК-13.11.2024-055</v>
      </c>
      <c r="GP29" s="66"/>
      <c r="GQ29" s="66"/>
      <c r="GR29" s="66"/>
      <c r="GS29" s="66"/>
      <c r="GT29" s="66"/>
      <c r="GU29" s="4"/>
      <c r="GV29" s="66" t="str">
        <f>IF(TITLE_NUMBER_PR_CHANGE="",IF(TITLE_NUMBER_PR="","",TITLE_NUMBER_PR),TITLE_NUMBER_PR_CHANGE)</f>
        <v>№ И.ОрВК-13.11.2024-055</v>
      </c>
      <c r="GW29" s="66"/>
      <c r="GX29" s="66"/>
      <c r="GY29" s="66"/>
      <c r="GZ29" s="66"/>
      <c r="HA29" s="66"/>
      <c r="HB29" s="4"/>
      <c r="HC29" s="66" t="str">
        <f>IF(TITLE_NUMBER_PR_CHANGE="",IF(TITLE_NUMBER_PR="","",TITLE_NUMBER_PR),TITLE_NUMBER_PR_CHANGE)</f>
        <v>№ И.ОрВК-13.11.2024-055</v>
      </c>
      <c r="HD29" s="66"/>
      <c r="HE29" s="66"/>
      <c r="HF29" s="66"/>
      <c r="HG29" s="66"/>
      <c r="HH29" s="66"/>
      <c r="HI29" s="4"/>
      <c r="HJ29" s="66" t="str">
        <f>IF(TITLE_NUMBER_PR_CHANGE="",IF(TITLE_NUMBER_PR="","",TITLE_NUMBER_PR),TITLE_NUMBER_PR_CHANGE)</f>
        <v>№ И.ОрВК-13.11.2024-055</v>
      </c>
      <c r="HK29" s="66"/>
      <c r="HL29" s="66"/>
      <c r="HM29" s="66"/>
      <c r="HN29" s="66"/>
      <c r="HO29" s="66"/>
      <c r="HP29" s="4"/>
      <c r="HQ29" s="66" t="str">
        <f>IF(TITLE_NUMBER_PR_CHANGE="",IF(TITLE_NUMBER_PR="","",TITLE_NUMBER_PR),TITLE_NUMBER_PR_CHANGE)</f>
        <v>№ И.ОрВК-13.11.2024-055</v>
      </c>
      <c r="HR29" s="66"/>
      <c r="HS29" s="66"/>
      <c r="HT29" s="66"/>
      <c r="HU29" s="66"/>
      <c r="HV29" s="66"/>
      <c r="HW29" s="4"/>
      <c r="HX29" s="66" t="str">
        <f>IF(TITLE_NUMBER_PR_CHANGE="",IF(TITLE_NUMBER_PR="","",TITLE_NUMBER_PR),TITLE_NUMBER_PR_CHANGE)</f>
        <v>№ И.ОрВК-13.11.2024-055</v>
      </c>
      <c r="HY29" s="66"/>
      <c r="HZ29" s="66"/>
      <c r="IA29" s="66"/>
      <c r="IB29" s="66"/>
      <c r="IC29" s="66"/>
      <c r="ID29" s="4"/>
      <c r="IE29" s="66" t="str">
        <f>IF(TITLE_NUMBER_PR_CHANGE="",IF(TITLE_NUMBER_PR="","",TITLE_NUMBER_PR),TITLE_NUMBER_PR_CHANGE)</f>
        <v>№ И.ОрВК-13.11.2024-055</v>
      </c>
      <c r="IF29" s="66"/>
      <c r="IG29" s="66"/>
      <c r="IH29" s="66"/>
      <c r="II29" s="66"/>
      <c r="IJ29" s="66"/>
      <c r="IK29" s="4"/>
      <c r="IL29" s="66" t="str">
        <f>IF(TITLE_NUMBER_PR_CHANGE="",IF(TITLE_NUMBER_PR="","",TITLE_NUMBER_PR),TITLE_NUMBER_PR_CHANGE)</f>
        <v>№ И.ОрВК-13.11.2024-055</v>
      </c>
      <c r="IM29" s="66"/>
      <c r="IN29" s="66"/>
      <c r="IO29" s="66"/>
      <c r="IP29" s="66"/>
      <c r="IQ29" s="66"/>
      <c r="IR29" s="4"/>
      <c r="IS29" s="4"/>
    </row>
    <row r="30" spans="1:253" s="177" customFormat="1" ht="18.75" hidden="1" customHeight="1">
      <c r="A30" s="171"/>
      <c r="B30" s="171"/>
      <c r="C30" s="171"/>
      <c r="D30" s="171"/>
      <c r="E30" s="171"/>
      <c r="F30" s="171"/>
      <c r="G30" s="171"/>
      <c r="H30" s="171"/>
      <c r="I30" s="171"/>
      <c r="J30" s="171"/>
      <c r="K30" s="171"/>
      <c r="L30" s="105"/>
      <c r="M30" s="171"/>
      <c r="N30" s="171"/>
      <c r="O30" s="171"/>
      <c r="S30" s="178" t="s">
        <v>100</v>
      </c>
      <c r="T30" s="178"/>
      <c r="U30" s="179"/>
      <c r="V30" s="66" t="str">
        <f>IF(TITLE_IST_PUB_CHANGE="",IF(TITLE_IST_PUB="","",TITLE_IST_PUB),TITLE_IST_PUB_CHANGE)</f>
        <v/>
      </c>
      <c r="W30" s="66"/>
      <c r="X30" s="66"/>
      <c r="Y30" s="66"/>
      <c r="Z30" s="66"/>
      <c r="AA30" s="66"/>
      <c r="AB30" s="4"/>
      <c r="AC30" s="66" t="str">
        <f>IF(TITLE_IST_PUB_CHANGE="",IF(TITLE_IST_PUB="","",TITLE_IST_PUB),TITLE_IST_PUB_CHANGE)</f>
        <v/>
      </c>
      <c r="AD30" s="66"/>
      <c r="AE30" s="66"/>
      <c r="AF30" s="66"/>
      <c r="AG30" s="66"/>
      <c r="AH30" s="66"/>
      <c r="AI30" s="4"/>
      <c r="AJ30" s="66" t="str">
        <f>IF(TITLE_IST_PUB_CHANGE="",IF(TITLE_IST_PUB="","",TITLE_IST_PUB),TITLE_IST_PUB_CHANGE)</f>
        <v/>
      </c>
      <c r="AK30" s="66"/>
      <c r="AL30" s="66"/>
      <c r="AM30" s="66"/>
      <c r="AN30" s="66"/>
      <c r="AO30" s="66"/>
      <c r="AP30" s="4"/>
      <c r="AQ30" s="66" t="str">
        <f>IF(TITLE_IST_PUB_CHANGE="",IF(TITLE_IST_PUB="","",TITLE_IST_PUB),TITLE_IST_PUB_CHANGE)</f>
        <v/>
      </c>
      <c r="AR30" s="66"/>
      <c r="AS30" s="66"/>
      <c r="AT30" s="66"/>
      <c r="AU30" s="66"/>
      <c r="AV30" s="66"/>
      <c r="AW30" s="4"/>
      <c r="AX30" s="66" t="str">
        <f>IF(TITLE_IST_PUB_CHANGE="",IF(TITLE_IST_PUB="","",TITLE_IST_PUB),TITLE_IST_PUB_CHANGE)</f>
        <v/>
      </c>
      <c r="AY30" s="66"/>
      <c r="AZ30" s="66"/>
      <c r="BA30" s="66"/>
      <c r="BB30" s="66"/>
      <c r="BC30" s="66"/>
      <c r="BD30" s="4"/>
      <c r="BE30" s="66" t="str">
        <f>IF(TITLE_IST_PUB_CHANGE="",IF(TITLE_IST_PUB="","",TITLE_IST_PUB),TITLE_IST_PUB_CHANGE)</f>
        <v/>
      </c>
      <c r="BF30" s="66"/>
      <c r="BG30" s="66"/>
      <c r="BH30" s="66"/>
      <c r="BI30" s="66"/>
      <c r="BJ30" s="66"/>
      <c r="BK30" s="4"/>
      <c r="BL30" s="66" t="str">
        <f>IF(TITLE_IST_PUB_CHANGE="",IF(TITLE_IST_PUB="","",TITLE_IST_PUB),TITLE_IST_PUB_CHANGE)</f>
        <v/>
      </c>
      <c r="BM30" s="66"/>
      <c r="BN30" s="66"/>
      <c r="BO30" s="66"/>
      <c r="BP30" s="66"/>
      <c r="BQ30" s="66"/>
      <c r="BR30" s="4"/>
      <c r="BS30" s="66" t="str">
        <f>IF(TITLE_IST_PUB_CHANGE="",IF(TITLE_IST_PUB="","",TITLE_IST_PUB),TITLE_IST_PUB_CHANGE)</f>
        <v/>
      </c>
      <c r="BT30" s="66"/>
      <c r="BU30" s="66"/>
      <c r="BV30" s="66"/>
      <c r="BW30" s="66"/>
      <c r="BX30" s="66"/>
      <c r="BY30" s="4"/>
      <c r="BZ30" s="66" t="str">
        <f>IF(TITLE_IST_PUB_CHANGE="",IF(TITLE_IST_PUB="","",TITLE_IST_PUB),TITLE_IST_PUB_CHANGE)</f>
        <v/>
      </c>
      <c r="CA30" s="66"/>
      <c r="CB30" s="66"/>
      <c r="CC30" s="66"/>
      <c r="CD30" s="66"/>
      <c r="CE30" s="66"/>
      <c r="CF30" s="4"/>
      <c r="CG30" s="66" t="str">
        <f>IF(TITLE_IST_PUB_CHANGE="",IF(TITLE_IST_PUB="","",TITLE_IST_PUB),TITLE_IST_PUB_CHANGE)</f>
        <v/>
      </c>
      <c r="CH30" s="66"/>
      <c r="CI30" s="66"/>
      <c r="CJ30" s="66"/>
      <c r="CK30" s="66"/>
      <c r="CL30" s="66"/>
      <c r="CM30" s="4"/>
      <c r="CN30" s="66" t="str">
        <f>IF(TITLE_IST_PUB_CHANGE="",IF(TITLE_IST_PUB="","",TITLE_IST_PUB),TITLE_IST_PUB_CHANGE)</f>
        <v/>
      </c>
      <c r="CO30" s="66"/>
      <c r="CP30" s="66"/>
      <c r="CQ30" s="66"/>
      <c r="CR30" s="66"/>
      <c r="CS30" s="66"/>
      <c r="CT30" s="4"/>
      <c r="CU30" s="66" t="str">
        <f>IF(TITLE_IST_PUB_CHANGE="",IF(TITLE_IST_PUB="","",TITLE_IST_PUB),TITLE_IST_PUB_CHANGE)</f>
        <v/>
      </c>
      <c r="CV30" s="66"/>
      <c r="CW30" s="66"/>
      <c r="CX30" s="66"/>
      <c r="CY30" s="66"/>
      <c r="CZ30" s="66"/>
      <c r="DA30" s="4"/>
      <c r="DB30" s="66" t="str">
        <f>IF(TITLE_IST_PUB_CHANGE="",IF(TITLE_IST_PUB="","",TITLE_IST_PUB),TITLE_IST_PUB_CHANGE)</f>
        <v/>
      </c>
      <c r="DC30" s="66"/>
      <c r="DD30" s="66"/>
      <c r="DE30" s="66"/>
      <c r="DF30" s="66"/>
      <c r="DG30" s="66"/>
      <c r="DH30" s="4"/>
      <c r="DI30" s="66" t="str">
        <f>IF(TITLE_IST_PUB_CHANGE="",IF(TITLE_IST_PUB="","",TITLE_IST_PUB),TITLE_IST_PUB_CHANGE)</f>
        <v/>
      </c>
      <c r="DJ30" s="66"/>
      <c r="DK30" s="66"/>
      <c r="DL30" s="66"/>
      <c r="DM30" s="66"/>
      <c r="DN30" s="66"/>
      <c r="DO30" s="4"/>
      <c r="DP30" s="66" t="str">
        <f>IF(TITLE_IST_PUB_CHANGE="",IF(TITLE_IST_PUB="","",TITLE_IST_PUB),TITLE_IST_PUB_CHANGE)</f>
        <v/>
      </c>
      <c r="DQ30" s="66"/>
      <c r="DR30" s="66"/>
      <c r="DS30" s="66"/>
      <c r="DT30" s="66"/>
      <c r="DU30" s="66"/>
      <c r="DV30" s="4"/>
      <c r="DW30" s="66" t="str">
        <f>IF(TITLE_IST_PUB_CHANGE="",IF(TITLE_IST_PUB="","",TITLE_IST_PUB),TITLE_IST_PUB_CHANGE)</f>
        <v/>
      </c>
      <c r="DX30" s="66"/>
      <c r="DY30" s="66"/>
      <c r="DZ30" s="66"/>
      <c r="EA30" s="66"/>
      <c r="EB30" s="66"/>
      <c r="EC30" s="4"/>
      <c r="ED30" s="66" t="str">
        <f>IF(TITLE_IST_PUB_CHANGE="",IF(TITLE_IST_PUB="","",TITLE_IST_PUB),TITLE_IST_PUB_CHANGE)</f>
        <v/>
      </c>
      <c r="EE30" s="66"/>
      <c r="EF30" s="66"/>
      <c r="EG30" s="66"/>
      <c r="EH30" s="66"/>
      <c r="EI30" s="66"/>
      <c r="EJ30" s="4"/>
      <c r="EK30" s="66" t="str">
        <f>IF(TITLE_IST_PUB_CHANGE="",IF(TITLE_IST_PUB="","",TITLE_IST_PUB),TITLE_IST_PUB_CHANGE)</f>
        <v/>
      </c>
      <c r="EL30" s="66"/>
      <c r="EM30" s="66"/>
      <c r="EN30" s="66"/>
      <c r="EO30" s="66"/>
      <c r="EP30" s="66"/>
      <c r="EQ30" s="4"/>
      <c r="ER30" s="66" t="str">
        <f>IF(TITLE_IST_PUB_CHANGE="",IF(TITLE_IST_PUB="","",TITLE_IST_PUB),TITLE_IST_PUB_CHANGE)</f>
        <v/>
      </c>
      <c r="ES30" s="66"/>
      <c r="ET30" s="66"/>
      <c r="EU30" s="66"/>
      <c r="EV30" s="66"/>
      <c r="EW30" s="66"/>
      <c r="EX30" s="4"/>
      <c r="EY30" s="66" t="str">
        <f>IF(TITLE_IST_PUB_CHANGE="",IF(TITLE_IST_PUB="","",TITLE_IST_PUB),TITLE_IST_PUB_CHANGE)</f>
        <v/>
      </c>
      <c r="EZ30" s="66"/>
      <c r="FA30" s="66"/>
      <c r="FB30" s="66"/>
      <c r="FC30" s="66"/>
      <c r="FD30" s="66"/>
      <c r="FE30" s="4"/>
      <c r="FF30" s="66" t="str">
        <f>IF(TITLE_IST_PUB_CHANGE="",IF(TITLE_IST_PUB="","",TITLE_IST_PUB),TITLE_IST_PUB_CHANGE)</f>
        <v/>
      </c>
      <c r="FG30" s="66"/>
      <c r="FH30" s="66"/>
      <c r="FI30" s="66"/>
      <c r="FJ30" s="66"/>
      <c r="FK30" s="66"/>
      <c r="FL30" s="4"/>
      <c r="FM30" s="66" t="str">
        <f>IF(TITLE_IST_PUB_CHANGE="",IF(TITLE_IST_PUB="","",TITLE_IST_PUB),TITLE_IST_PUB_CHANGE)</f>
        <v/>
      </c>
      <c r="FN30" s="66"/>
      <c r="FO30" s="66"/>
      <c r="FP30" s="66"/>
      <c r="FQ30" s="66"/>
      <c r="FR30" s="66"/>
      <c r="FS30" s="4"/>
      <c r="FT30" s="66" t="str">
        <f>IF(TITLE_IST_PUB_CHANGE="",IF(TITLE_IST_PUB="","",TITLE_IST_PUB),TITLE_IST_PUB_CHANGE)</f>
        <v/>
      </c>
      <c r="FU30" s="66"/>
      <c r="FV30" s="66"/>
      <c r="FW30" s="66"/>
      <c r="FX30" s="66"/>
      <c r="FY30" s="66"/>
      <c r="FZ30" s="4"/>
      <c r="GA30" s="66" t="str">
        <f>IF(TITLE_IST_PUB_CHANGE="",IF(TITLE_IST_PUB="","",TITLE_IST_PUB),TITLE_IST_PUB_CHANGE)</f>
        <v/>
      </c>
      <c r="GB30" s="66"/>
      <c r="GC30" s="66"/>
      <c r="GD30" s="66"/>
      <c r="GE30" s="66"/>
      <c r="GF30" s="66"/>
      <c r="GG30" s="4"/>
      <c r="GH30" s="66" t="str">
        <f>IF(TITLE_IST_PUB_CHANGE="",IF(TITLE_IST_PUB="","",TITLE_IST_PUB),TITLE_IST_PUB_CHANGE)</f>
        <v/>
      </c>
      <c r="GI30" s="66"/>
      <c r="GJ30" s="66"/>
      <c r="GK30" s="66"/>
      <c r="GL30" s="66"/>
      <c r="GM30" s="66"/>
      <c r="GN30" s="4"/>
      <c r="GO30" s="66" t="str">
        <f>IF(TITLE_IST_PUB_CHANGE="",IF(TITLE_IST_PUB="","",TITLE_IST_PUB),TITLE_IST_PUB_CHANGE)</f>
        <v/>
      </c>
      <c r="GP30" s="66"/>
      <c r="GQ30" s="66"/>
      <c r="GR30" s="66"/>
      <c r="GS30" s="66"/>
      <c r="GT30" s="66"/>
      <c r="GU30" s="4"/>
      <c r="GV30" s="66" t="str">
        <f>IF(TITLE_IST_PUB_CHANGE="",IF(TITLE_IST_PUB="","",TITLE_IST_PUB),TITLE_IST_PUB_CHANGE)</f>
        <v/>
      </c>
      <c r="GW30" s="66"/>
      <c r="GX30" s="66"/>
      <c r="GY30" s="66"/>
      <c r="GZ30" s="66"/>
      <c r="HA30" s="66"/>
      <c r="HB30" s="4"/>
      <c r="HC30" s="66" t="str">
        <f>IF(TITLE_IST_PUB_CHANGE="",IF(TITLE_IST_PUB="","",TITLE_IST_PUB),TITLE_IST_PUB_CHANGE)</f>
        <v/>
      </c>
      <c r="HD30" s="66"/>
      <c r="HE30" s="66"/>
      <c r="HF30" s="66"/>
      <c r="HG30" s="66"/>
      <c r="HH30" s="66"/>
      <c r="HI30" s="4"/>
      <c r="HJ30" s="66" t="str">
        <f>IF(TITLE_IST_PUB_CHANGE="",IF(TITLE_IST_PUB="","",TITLE_IST_PUB),TITLE_IST_PUB_CHANGE)</f>
        <v/>
      </c>
      <c r="HK30" s="66"/>
      <c r="HL30" s="66"/>
      <c r="HM30" s="66"/>
      <c r="HN30" s="66"/>
      <c r="HO30" s="66"/>
      <c r="HP30" s="4"/>
      <c r="HQ30" s="66" t="str">
        <f>IF(TITLE_IST_PUB_CHANGE="",IF(TITLE_IST_PUB="","",TITLE_IST_PUB),TITLE_IST_PUB_CHANGE)</f>
        <v/>
      </c>
      <c r="HR30" s="66"/>
      <c r="HS30" s="66"/>
      <c r="HT30" s="66"/>
      <c r="HU30" s="66"/>
      <c r="HV30" s="66"/>
      <c r="HW30" s="4"/>
      <c r="HX30" s="66" t="str">
        <f>IF(TITLE_IST_PUB_CHANGE="",IF(TITLE_IST_PUB="","",TITLE_IST_PUB),TITLE_IST_PUB_CHANGE)</f>
        <v/>
      </c>
      <c r="HY30" s="66"/>
      <c r="HZ30" s="66"/>
      <c r="IA30" s="66"/>
      <c r="IB30" s="66"/>
      <c r="IC30" s="66"/>
      <c r="ID30" s="4"/>
      <c r="IE30" s="66" t="str">
        <f>IF(TITLE_IST_PUB_CHANGE="",IF(TITLE_IST_PUB="","",TITLE_IST_PUB),TITLE_IST_PUB_CHANGE)</f>
        <v/>
      </c>
      <c r="IF30" s="66"/>
      <c r="IG30" s="66"/>
      <c r="IH30" s="66"/>
      <c r="II30" s="66"/>
      <c r="IJ30" s="66"/>
      <c r="IK30" s="4"/>
      <c r="IL30" s="66" t="str">
        <f>IF(TITLE_IST_PUB_CHANGE="",IF(TITLE_IST_PUB="","",TITLE_IST_PUB),TITLE_IST_PUB_CHANGE)</f>
        <v/>
      </c>
      <c r="IM30" s="66"/>
      <c r="IN30" s="66"/>
      <c r="IO30" s="66"/>
      <c r="IP30" s="66"/>
      <c r="IQ30" s="66"/>
      <c r="IR30" s="4"/>
      <c r="IS30" s="4"/>
    </row>
    <row r="31" spans="1:253" ht="14.25" customHeight="1">
      <c r="Q31" s="14"/>
      <c r="R31" s="14"/>
      <c r="S31" s="172"/>
      <c r="T31" s="15"/>
      <c r="U31" s="15"/>
      <c r="V31" s="63"/>
      <c r="W31" s="63"/>
      <c r="X31" s="63"/>
      <c r="Y31" s="63"/>
      <c r="Z31" s="63"/>
      <c r="AA31" s="63"/>
      <c r="AB31" s="63"/>
      <c r="AC31" s="63"/>
      <c r="AD31" s="63"/>
      <c r="AE31" s="63"/>
      <c r="AF31" s="63"/>
      <c r="AG31" s="63"/>
      <c r="AH31" s="63"/>
      <c r="AI31" s="63"/>
      <c r="AJ31" s="63"/>
      <c r="AK31" s="63"/>
      <c r="AL31" s="63"/>
      <c r="AM31" s="63"/>
      <c r="AN31" s="63"/>
      <c r="AO31" s="63"/>
      <c r="AP31" s="63"/>
      <c r="AQ31" s="63"/>
      <c r="AR31" s="63"/>
      <c r="AS31" s="63"/>
      <c r="AT31" s="63"/>
      <c r="AU31" s="63"/>
      <c r="AV31" s="63"/>
      <c r="AW31" s="63"/>
      <c r="AX31" s="63"/>
      <c r="AY31" s="63"/>
      <c r="AZ31" s="63"/>
      <c r="BA31" s="63"/>
      <c r="BB31" s="63"/>
      <c r="BC31" s="63"/>
      <c r="BD31" s="63"/>
      <c r="BE31" s="63"/>
      <c r="BF31" s="63"/>
      <c r="BG31" s="63"/>
      <c r="BH31" s="63"/>
      <c r="BI31" s="63"/>
      <c r="BJ31" s="63"/>
      <c r="BK31" s="63"/>
      <c r="BL31" s="63"/>
      <c r="BM31" s="63"/>
      <c r="BN31" s="63"/>
      <c r="BO31" s="63"/>
      <c r="BP31" s="63"/>
      <c r="BQ31" s="63"/>
      <c r="BR31" s="63"/>
      <c r="BS31" s="63"/>
      <c r="BT31" s="63"/>
      <c r="BU31" s="63"/>
      <c r="BV31" s="63"/>
      <c r="BW31" s="63"/>
      <c r="BX31" s="63"/>
      <c r="BY31" s="63"/>
      <c r="BZ31" s="63"/>
      <c r="CA31" s="63"/>
      <c r="CB31" s="63"/>
      <c r="CC31" s="63"/>
      <c r="CD31" s="63"/>
      <c r="CE31" s="63"/>
      <c r="CF31" s="63"/>
      <c r="CG31" s="63"/>
      <c r="CH31" s="63"/>
      <c r="CI31" s="63"/>
      <c r="CJ31" s="63"/>
      <c r="CK31" s="63"/>
      <c r="CL31" s="63"/>
      <c r="CM31" s="63"/>
      <c r="CN31" s="63"/>
      <c r="CO31" s="63"/>
      <c r="CP31" s="63"/>
      <c r="CQ31" s="63"/>
      <c r="CR31" s="63"/>
      <c r="CS31" s="63"/>
      <c r="CT31" s="63"/>
      <c r="CU31" s="63"/>
      <c r="CV31" s="63"/>
      <c r="CW31" s="63"/>
      <c r="CX31" s="63"/>
      <c r="CY31" s="63"/>
      <c r="CZ31" s="63"/>
      <c r="DA31" s="63"/>
      <c r="DB31" s="63"/>
      <c r="DC31" s="63"/>
      <c r="DD31" s="63"/>
      <c r="DE31" s="63"/>
      <c r="DF31" s="63"/>
      <c r="DG31" s="63"/>
      <c r="DH31" s="63"/>
      <c r="DI31" s="63"/>
      <c r="DJ31" s="63"/>
      <c r="DK31" s="63"/>
      <c r="DL31" s="63"/>
      <c r="DM31" s="63"/>
      <c r="DN31" s="63"/>
      <c r="DO31" s="63"/>
      <c r="DP31" s="63"/>
      <c r="DQ31" s="63"/>
      <c r="DR31" s="63"/>
      <c r="DS31" s="63"/>
      <c r="DT31" s="63"/>
      <c r="DU31" s="63"/>
      <c r="DV31" s="63"/>
      <c r="DW31" s="63"/>
      <c r="DX31" s="63"/>
      <c r="DY31" s="63"/>
      <c r="DZ31" s="63"/>
      <c r="EA31" s="63"/>
      <c r="EB31" s="63"/>
      <c r="EC31" s="63"/>
      <c r="ED31" s="63"/>
      <c r="EE31" s="63"/>
      <c r="EF31" s="63"/>
      <c r="EG31" s="63"/>
      <c r="EH31" s="63"/>
      <c r="EI31" s="63"/>
      <c r="EJ31" s="63"/>
      <c r="EK31" s="63"/>
      <c r="EL31" s="63"/>
      <c r="EM31" s="63"/>
      <c r="EN31" s="63"/>
      <c r="EO31" s="63"/>
      <c r="EP31" s="63"/>
      <c r="EQ31" s="63"/>
      <c r="ER31" s="63"/>
      <c r="ES31" s="63"/>
      <c r="ET31" s="63"/>
      <c r="EU31" s="63"/>
      <c r="EV31" s="63"/>
      <c r="EW31" s="63"/>
      <c r="EX31" s="63"/>
      <c r="EY31" s="63"/>
      <c r="EZ31" s="63"/>
      <c r="FA31" s="63"/>
      <c r="FB31" s="63"/>
      <c r="FC31" s="63"/>
      <c r="FD31" s="63"/>
      <c r="FE31" s="63"/>
      <c r="FF31" s="63"/>
      <c r="FG31" s="63"/>
      <c r="FH31" s="63"/>
      <c r="FI31" s="63"/>
      <c r="FJ31" s="63"/>
      <c r="FK31" s="63"/>
      <c r="FL31" s="63"/>
      <c r="FM31" s="63"/>
      <c r="FN31" s="63"/>
      <c r="FO31" s="63"/>
      <c r="FP31" s="63"/>
      <c r="FQ31" s="63"/>
      <c r="FR31" s="63"/>
      <c r="FS31" s="63"/>
      <c r="FT31" s="63"/>
      <c r="FU31" s="63"/>
      <c r="FV31" s="63"/>
      <c r="FW31" s="63"/>
      <c r="FX31" s="63"/>
      <c r="FY31" s="63"/>
      <c r="FZ31" s="63"/>
      <c r="GA31" s="63"/>
      <c r="GB31" s="63"/>
      <c r="GC31" s="63"/>
      <c r="GD31" s="63"/>
      <c r="GE31" s="63"/>
      <c r="GF31" s="63"/>
      <c r="GG31" s="63"/>
      <c r="GH31" s="63"/>
      <c r="GI31" s="63"/>
      <c r="GJ31" s="63"/>
      <c r="GK31" s="63"/>
      <c r="GL31" s="63"/>
      <c r="GM31" s="63"/>
      <c r="GN31" s="63"/>
      <c r="GO31" s="63"/>
      <c r="GP31" s="63"/>
      <c r="GQ31" s="63"/>
      <c r="GR31" s="63"/>
      <c r="GS31" s="63"/>
      <c r="GT31" s="63"/>
      <c r="GU31" s="63"/>
      <c r="GV31" s="63"/>
      <c r="GW31" s="63"/>
      <c r="GX31" s="63"/>
      <c r="GY31" s="63"/>
      <c r="GZ31" s="63"/>
      <c r="HA31" s="63"/>
      <c r="HB31" s="63"/>
      <c r="HC31" s="63"/>
      <c r="HD31" s="63"/>
      <c r="HE31" s="63"/>
      <c r="HF31" s="63"/>
      <c r="HG31" s="63"/>
      <c r="HH31" s="63"/>
      <c r="HI31" s="63"/>
      <c r="HJ31" s="63"/>
      <c r="HK31" s="63"/>
      <c r="HL31" s="63"/>
      <c r="HM31" s="63"/>
      <c r="HN31" s="63"/>
      <c r="HO31" s="63"/>
      <c r="HP31" s="63"/>
      <c r="HQ31" s="63"/>
      <c r="HR31" s="63"/>
      <c r="HS31" s="63"/>
      <c r="HT31" s="63"/>
      <c r="HU31" s="63"/>
      <c r="HV31" s="63"/>
      <c r="HW31" s="63"/>
      <c r="HX31" s="63"/>
      <c r="HY31" s="63"/>
      <c r="HZ31" s="63"/>
      <c r="IA31" s="63"/>
      <c r="IB31" s="63"/>
      <c r="IC31" s="63"/>
      <c r="ID31" s="63"/>
      <c r="IE31" s="63"/>
      <c r="IF31" s="63"/>
      <c r="IG31" s="63"/>
      <c r="IH31" s="63"/>
      <c r="II31" s="63"/>
      <c r="IJ31" s="63"/>
      <c r="IK31" s="63"/>
      <c r="IL31" s="63"/>
      <c r="IM31" s="63"/>
      <c r="IN31" s="63"/>
      <c r="IO31" s="63"/>
      <c r="IP31" s="63"/>
      <c r="IQ31" s="63"/>
      <c r="IR31" s="63"/>
    </row>
    <row r="32" spans="1:253" s="177" customFormat="1" ht="18.75" customHeight="1">
      <c r="A32" s="171"/>
      <c r="B32" s="171"/>
      <c r="C32" s="171"/>
      <c r="D32" s="171"/>
      <c r="E32" s="171"/>
      <c r="F32" s="171"/>
      <c r="G32" s="171"/>
      <c r="H32" s="171"/>
      <c r="I32" s="171"/>
      <c r="J32" s="171"/>
      <c r="K32" s="171"/>
      <c r="L32" s="105"/>
      <c r="M32" s="171"/>
      <c r="N32" s="171"/>
      <c r="O32" s="171"/>
      <c r="S32" s="178" t="s">
        <v>101</v>
      </c>
      <c r="T32" s="178"/>
      <c r="U32" s="179"/>
      <c r="V32" s="65">
        <f>IF(TITLE_DATE_PR_CHANGE="",IF(TITLE_DATE_PR="","",TITLE_DATE_PR),TITLE_DATE_PR_CHANGE)</f>
        <v>45609</v>
      </c>
      <c r="W32" s="65"/>
      <c r="X32" s="65"/>
      <c r="Y32" s="65"/>
      <c r="Z32" s="65"/>
      <c r="AA32" s="65"/>
      <c r="AB32" s="4"/>
      <c r="AC32" s="65">
        <f>IF(TITLE_DATE_PR_CHANGE="",IF(TITLE_DATE_PR="","",TITLE_DATE_PR),TITLE_DATE_PR_CHANGE)</f>
        <v>45609</v>
      </c>
      <c r="AD32" s="65"/>
      <c r="AE32" s="65"/>
      <c r="AF32" s="65"/>
      <c r="AG32" s="65"/>
      <c r="AH32" s="65"/>
      <c r="AI32" s="4"/>
      <c r="AJ32" s="65">
        <f>IF(TITLE_DATE_PR_CHANGE="",IF(TITLE_DATE_PR="","",TITLE_DATE_PR),TITLE_DATE_PR_CHANGE)</f>
        <v>45609</v>
      </c>
      <c r="AK32" s="65"/>
      <c r="AL32" s="65"/>
      <c r="AM32" s="65"/>
      <c r="AN32" s="65"/>
      <c r="AO32" s="65"/>
      <c r="AP32" s="4"/>
      <c r="AQ32" s="65">
        <f>IF(TITLE_DATE_PR_CHANGE="",IF(TITLE_DATE_PR="","",TITLE_DATE_PR),TITLE_DATE_PR_CHANGE)</f>
        <v>45609</v>
      </c>
      <c r="AR32" s="65"/>
      <c r="AS32" s="65"/>
      <c r="AT32" s="65"/>
      <c r="AU32" s="65"/>
      <c r="AV32" s="65"/>
      <c r="AW32" s="4"/>
      <c r="AX32" s="65">
        <f>IF(TITLE_DATE_PR_CHANGE="",IF(TITLE_DATE_PR="","",TITLE_DATE_PR),TITLE_DATE_PR_CHANGE)</f>
        <v>45609</v>
      </c>
      <c r="AY32" s="65"/>
      <c r="AZ32" s="65"/>
      <c r="BA32" s="65"/>
      <c r="BB32" s="65"/>
      <c r="BC32" s="65"/>
      <c r="BD32" s="4"/>
      <c r="BE32" s="65">
        <f>IF(TITLE_DATE_PR_CHANGE="",IF(TITLE_DATE_PR="","",TITLE_DATE_PR),TITLE_DATE_PR_CHANGE)</f>
        <v>45609</v>
      </c>
      <c r="BF32" s="65"/>
      <c r="BG32" s="65"/>
      <c r="BH32" s="65"/>
      <c r="BI32" s="65"/>
      <c r="BJ32" s="65"/>
      <c r="BK32" s="4"/>
      <c r="BL32" s="65">
        <f>IF(TITLE_DATE_PR_CHANGE="",IF(TITLE_DATE_PR="","",TITLE_DATE_PR),TITLE_DATE_PR_CHANGE)</f>
        <v>45609</v>
      </c>
      <c r="BM32" s="65"/>
      <c r="BN32" s="65"/>
      <c r="BO32" s="65"/>
      <c r="BP32" s="65"/>
      <c r="BQ32" s="65"/>
      <c r="BR32" s="4"/>
      <c r="BS32" s="65">
        <f>IF(TITLE_DATE_PR_CHANGE="",IF(TITLE_DATE_PR="","",TITLE_DATE_PR),TITLE_DATE_PR_CHANGE)</f>
        <v>45609</v>
      </c>
      <c r="BT32" s="65"/>
      <c r="BU32" s="65"/>
      <c r="BV32" s="65"/>
      <c r="BW32" s="65"/>
      <c r="BX32" s="65"/>
      <c r="BY32" s="4"/>
      <c r="BZ32" s="65">
        <f>IF(TITLE_DATE_PR_CHANGE="",IF(TITLE_DATE_PR="","",TITLE_DATE_PR),TITLE_DATE_PR_CHANGE)</f>
        <v>45609</v>
      </c>
      <c r="CA32" s="65"/>
      <c r="CB32" s="65"/>
      <c r="CC32" s="65"/>
      <c r="CD32" s="65"/>
      <c r="CE32" s="65"/>
      <c r="CF32" s="4"/>
      <c r="CG32" s="65">
        <f>IF(TITLE_DATE_PR_CHANGE="",IF(TITLE_DATE_PR="","",TITLE_DATE_PR),TITLE_DATE_PR_CHANGE)</f>
        <v>45609</v>
      </c>
      <c r="CH32" s="65"/>
      <c r="CI32" s="65"/>
      <c r="CJ32" s="65"/>
      <c r="CK32" s="65"/>
      <c r="CL32" s="65"/>
      <c r="CM32" s="4"/>
      <c r="CN32" s="65">
        <f>IF(TITLE_DATE_PR_CHANGE="",IF(TITLE_DATE_PR="","",TITLE_DATE_PR),TITLE_DATE_PR_CHANGE)</f>
        <v>45609</v>
      </c>
      <c r="CO32" s="65"/>
      <c r="CP32" s="65"/>
      <c r="CQ32" s="65"/>
      <c r="CR32" s="65"/>
      <c r="CS32" s="65"/>
      <c r="CT32" s="4"/>
      <c r="CU32" s="65">
        <f>IF(TITLE_DATE_PR_CHANGE="",IF(TITLE_DATE_PR="","",TITLE_DATE_PR),TITLE_DATE_PR_CHANGE)</f>
        <v>45609</v>
      </c>
      <c r="CV32" s="65"/>
      <c r="CW32" s="65"/>
      <c r="CX32" s="65"/>
      <c r="CY32" s="65"/>
      <c r="CZ32" s="65"/>
      <c r="DA32" s="4"/>
      <c r="DB32" s="65">
        <f>IF(TITLE_DATE_PR_CHANGE="",IF(TITLE_DATE_PR="","",TITLE_DATE_PR),TITLE_DATE_PR_CHANGE)</f>
        <v>45609</v>
      </c>
      <c r="DC32" s="65"/>
      <c r="DD32" s="65"/>
      <c r="DE32" s="65"/>
      <c r="DF32" s="65"/>
      <c r="DG32" s="65"/>
      <c r="DH32" s="4"/>
      <c r="DI32" s="65">
        <f>IF(TITLE_DATE_PR_CHANGE="",IF(TITLE_DATE_PR="","",TITLE_DATE_PR),TITLE_DATE_PR_CHANGE)</f>
        <v>45609</v>
      </c>
      <c r="DJ32" s="65"/>
      <c r="DK32" s="65"/>
      <c r="DL32" s="65"/>
      <c r="DM32" s="65"/>
      <c r="DN32" s="65"/>
      <c r="DO32" s="4"/>
      <c r="DP32" s="65">
        <f>IF(TITLE_DATE_PR_CHANGE="",IF(TITLE_DATE_PR="","",TITLE_DATE_PR),TITLE_DATE_PR_CHANGE)</f>
        <v>45609</v>
      </c>
      <c r="DQ32" s="65"/>
      <c r="DR32" s="65"/>
      <c r="DS32" s="65"/>
      <c r="DT32" s="65"/>
      <c r="DU32" s="65"/>
      <c r="DV32" s="4"/>
      <c r="DW32" s="65">
        <f>IF(TITLE_DATE_PR_CHANGE="",IF(TITLE_DATE_PR="","",TITLE_DATE_PR),TITLE_DATE_PR_CHANGE)</f>
        <v>45609</v>
      </c>
      <c r="DX32" s="65"/>
      <c r="DY32" s="65"/>
      <c r="DZ32" s="65"/>
      <c r="EA32" s="65"/>
      <c r="EB32" s="65"/>
      <c r="EC32" s="4"/>
      <c r="ED32" s="65">
        <f>IF(TITLE_DATE_PR_CHANGE="",IF(TITLE_DATE_PR="","",TITLE_DATE_PR),TITLE_DATE_PR_CHANGE)</f>
        <v>45609</v>
      </c>
      <c r="EE32" s="65"/>
      <c r="EF32" s="65"/>
      <c r="EG32" s="65"/>
      <c r="EH32" s="65"/>
      <c r="EI32" s="65"/>
      <c r="EJ32" s="4"/>
      <c r="EK32" s="65">
        <f>IF(TITLE_DATE_PR_CHANGE="",IF(TITLE_DATE_PR="","",TITLE_DATE_PR),TITLE_DATE_PR_CHANGE)</f>
        <v>45609</v>
      </c>
      <c r="EL32" s="65"/>
      <c r="EM32" s="65"/>
      <c r="EN32" s="65"/>
      <c r="EO32" s="65"/>
      <c r="EP32" s="65"/>
      <c r="EQ32" s="4"/>
      <c r="ER32" s="65">
        <f>IF(TITLE_DATE_PR_CHANGE="",IF(TITLE_DATE_PR="","",TITLE_DATE_PR),TITLE_DATE_PR_CHANGE)</f>
        <v>45609</v>
      </c>
      <c r="ES32" s="65"/>
      <c r="ET32" s="65"/>
      <c r="EU32" s="65"/>
      <c r="EV32" s="65"/>
      <c r="EW32" s="65"/>
      <c r="EX32" s="4"/>
      <c r="EY32" s="65">
        <f>IF(TITLE_DATE_PR_CHANGE="",IF(TITLE_DATE_PR="","",TITLE_DATE_PR),TITLE_DATE_PR_CHANGE)</f>
        <v>45609</v>
      </c>
      <c r="EZ32" s="65"/>
      <c r="FA32" s="65"/>
      <c r="FB32" s="65"/>
      <c r="FC32" s="65"/>
      <c r="FD32" s="65"/>
      <c r="FE32" s="4"/>
      <c r="FF32" s="65">
        <f>IF(TITLE_DATE_PR_CHANGE="",IF(TITLE_DATE_PR="","",TITLE_DATE_PR),TITLE_DATE_PR_CHANGE)</f>
        <v>45609</v>
      </c>
      <c r="FG32" s="65"/>
      <c r="FH32" s="65"/>
      <c r="FI32" s="65"/>
      <c r="FJ32" s="65"/>
      <c r="FK32" s="65"/>
      <c r="FL32" s="4"/>
      <c r="FM32" s="65">
        <f>IF(TITLE_DATE_PR_CHANGE="",IF(TITLE_DATE_PR="","",TITLE_DATE_PR),TITLE_DATE_PR_CHANGE)</f>
        <v>45609</v>
      </c>
      <c r="FN32" s="65"/>
      <c r="FO32" s="65"/>
      <c r="FP32" s="65"/>
      <c r="FQ32" s="65"/>
      <c r="FR32" s="65"/>
      <c r="FS32" s="4"/>
      <c r="FT32" s="65">
        <f>IF(TITLE_DATE_PR_CHANGE="",IF(TITLE_DATE_PR="","",TITLE_DATE_PR),TITLE_DATE_PR_CHANGE)</f>
        <v>45609</v>
      </c>
      <c r="FU32" s="65"/>
      <c r="FV32" s="65"/>
      <c r="FW32" s="65"/>
      <c r="FX32" s="65"/>
      <c r="FY32" s="65"/>
      <c r="FZ32" s="4"/>
      <c r="GA32" s="65">
        <f>IF(TITLE_DATE_PR_CHANGE="",IF(TITLE_DATE_PR="","",TITLE_DATE_PR),TITLE_DATE_PR_CHANGE)</f>
        <v>45609</v>
      </c>
      <c r="GB32" s="65"/>
      <c r="GC32" s="65"/>
      <c r="GD32" s="65"/>
      <c r="GE32" s="65"/>
      <c r="GF32" s="65"/>
      <c r="GG32" s="4"/>
      <c r="GH32" s="65">
        <f>IF(TITLE_DATE_PR_CHANGE="",IF(TITLE_DATE_PR="","",TITLE_DATE_PR),TITLE_DATE_PR_CHANGE)</f>
        <v>45609</v>
      </c>
      <c r="GI32" s="65"/>
      <c r="GJ32" s="65"/>
      <c r="GK32" s="65"/>
      <c r="GL32" s="65"/>
      <c r="GM32" s="65"/>
      <c r="GN32" s="4"/>
      <c r="GO32" s="65">
        <f>IF(TITLE_DATE_PR_CHANGE="",IF(TITLE_DATE_PR="","",TITLE_DATE_PR),TITLE_DATE_PR_CHANGE)</f>
        <v>45609</v>
      </c>
      <c r="GP32" s="65"/>
      <c r="GQ32" s="65"/>
      <c r="GR32" s="65"/>
      <c r="GS32" s="65"/>
      <c r="GT32" s="65"/>
      <c r="GU32" s="4"/>
      <c r="GV32" s="65">
        <f>IF(TITLE_DATE_PR_CHANGE="",IF(TITLE_DATE_PR="","",TITLE_DATE_PR),TITLE_DATE_PR_CHANGE)</f>
        <v>45609</v>
      </c>
      <c r="GW32" s="65"/>
      <c r="GX32" s="65"/>
      <c r="GY32" s="65"/>
      <c r="GZ32" s="65"/>
      <c r="HA32" s="65"/>
      <c r="HB32" s="4"/>
      <c r="HC32" s="65">
        <f>IF(TITLE_DATE_PR_CHANGE="",IF(TITLE_DATE_PR="","",TITLE_DATE_PR),TITLE_DATE_PR_CHANGE)</f>
        <v>45609</v>
      </c>
      <c r="HD32" s="65"/>
      <c r="HE32" s="65"/>
      <c r="HF32" s="65"/>
      <c r="HG32" s="65"/>
      <c r="HH32" s="65"/>
      <c r="HI32" s="4"/>
      <c r="HJ32" s="65">
        <f>IF(TITLE_DATE_PR_CHANGE="",IF(TITLE_DATE_PR="","",TITLE_DATE_PR),TITLE_DATE_PR_CHANGE)</f>
        <v>45609</v>
      </c>
      <c r="HK32" s="65"/>
      <c r="HL32" s="65"/>
      <c r="HM32" s="65"/>
      <c r="HN32" s="65"/>
      <c r="HO32" s="65"/>
      <c r="HP32" s="4"/>
      <c r="HQ32" s="65">
        <f>IF(TITLE_DATE_PR_CHANGE="",IF(TITLE_DATE_PR="","",TITLE_DATE_PR),TITLE_DATE_PR_CHANGE)</f>
        <v>45609</v>
      </c>
      <c r="HR32" s="65"/>
      <c r="HS32" s="65"/>
      <c r="HT32" s="65"/>
      <c r="HU32" s="65"/>
      <c r="HV32" s="65"/>
      <c r="HW32" s="4"/>
      <c r="HX32" s="65">
        <f>IF(TITLE_DATE_PR_CHANGE="",IF(TITLE_DATE_PR="","",TITLE_DATE_PR),TITLE_DATE_PR_CHANGE)</f>
        <v>45609</v>
      </c>
      <c r="HY32" s="65"/>
      <c r="HZ32" s="65"/>
      <c r="IA32" s="65"/>
      <c r="IB32" s="65"/>
      <c r="IC32" s="65"/>
      <c r="ID32" s="4"/>
      <c r="IE32" s="65">
        <f>IF(TITLE_DATE_PR_CHANGE="",IF(TITLE_DATE_PR="","",TITLE_DATE_PR),TITLE_DATE_PR_CHANGE)</f>
        <v>45609</v>
      </c>
      <c r="IF32" s="65"/>
      <c r="IG32" s="65"/>
      <c r="IH32" s="65"/>
      <c r="II32" s="65"/>
      <c r="IJ32" s="65"/>
      <c r="IK32" s="4"/>
      <c r="IL32" s="65">
        <f>IF(TITLE_DATE_PR_CHANGE="",IF(TITLE_DATE_PR="","",TITLE_DATE_PR),TITLE_DATE_PR_CHANGE)</f>
        <v>45609</v>
      </c>
      <c r="IM32" s="65"/>
      <c r="IN32" s="65"/>
      <c r="IO32" s="65"/>
      <c r="IP32" s="65"/>
      <c r="IQ32" s="65"/>
      <c r="IR32" s="4"/>
      <c r="IS32" s="4"/>
    </row>
    <row r="33" spans="1:253" s="177" customFormat="1" ht="18.75" customHeight="1">
      <c r="A33" s="171"/>
      <c r="B33" s="171"/>
      <c r="C33" s="171"/>
      <c r="D33" s="171"/>
      <c r="E33" s="171"/>
      <c r="F33" s="171"/>
      <c r="G33" s="171"/>
      <c r="H33" s="171"/>
      <c r="I33" s="171"/>
      <c r="J33" s="171"/>
      <c r="K33" s="171"/>
      <c r="L33" s="105"/>
      <c r="M33" s="171"/>
      <c r="N33" s="171"/>
      <c r="O33" s="171"/>
      <c r="S33" s="178" t="s">
        <v>102</v>
      </c>
      <c r="T33" s="178"/>
      <c r="U33" s="179"/>
      <c r="V33" s="66" t="str">
        <f>IF(TITLE_NUMBER_PR_CHANGE="",IF(TITLE_NUMBER_PR="","",TITLE_NUMBER_PR),TITLE_NUMBER_PR_CHANGE)</f>
        <v>№ И.ОрВК-13.11.2024-055</v>
      </c>
      <c r="W33" s="66"/>
      <c r="X33" s="66"/>
      <c r="Y33" s="66"/>
      <c r="Z33" s="66"/>
      <c r="AA33" s="66"/>
      <c r="AB33" s="4"/>
      <c r="AC33" s="66" t="str">
        <f>IF(TITLE_NUMBER_PR_CHANGE="",IF(TITLE_NUMBER_PR="","",TITLE_NUMBER_PR),TITLE_NUMBER_PR_CHANGE)</f>
        <v>№ И.ОрВК-13.11.2024-055</v>
      </c>
      <c r="AD33" s="66"/>
      <c r="AE33" s="66"/>
      <c r="AF33" s="66"/>
      <c r="AG33" s="66"/>
      <c r="AH33" s="66"/>
      <c r="AI33" s="4"/>
      <c r="AJ33" s="66" t="str">
        <f>IF(TITLE_NUMBER_PR_CHANGE="",IF(TITLE_NUMBER_PR="","",TITLE_NUMBER_PR),TITLE_NUMBER_PR_CHANGE)</f>
        <v>№ И.ОрВК-13.11.2024-055</v>
      </c>
      <c r="AK33" s="66"/>
      <c r="AL33" s="66"/>
      <c r="AM33" s="66"/>
      <c r="AN33" s="66"/>
      <c r="AO33" s="66"/>
      <c r="AP33" s="4"/>
      <c r="AQ33" s="66" t="str">
        <f>IF(TITLE_NUMBER_PR_CHANGE="",IF(TITLE_NUMBER_PR="","",TITLE_NUMBER_PR),TITLE_NUMBER_PR_CHANGE)</f>
        <v>№ И.ОрВК-13.11.2024-055</v>
      </c>
      <c r="AR33" s="66"/>
      <c r="AS33" s="66"/>
      <c r="AT33" s="66"/>
      <c r="AU33" s="66"/>
      <c r="AV33" s="66"/>
      <c r="AW33" s="4"/>
      <c r="AX33" s="66" t="str">
        <f>IF(TITLE_NUMBER_PR_CHANGE="",IF(TITLE_NUMBER_PR="","",TITLE_NUMBER_PR),TITLE_NUMBER_PR_CHANGE)</f>
        <v>№ И.ОрВК-13.11.2024-055</v>
      </c>
      <c r="AY33" s="66"/>
      <c r="AZ33" s="66"/>
      <c r="BA33" s="66"/>
      <c r="BB33" s="66"/>
      <c r="BC33" s="66"/>
      <c r="BD33" s="4"/>
      <c r="BE33" s="66" t="str">
        <f>IF(TITLE_NUMBER_PR_CHANGE="",IF(TITLE_NUMBER_PR="","",TITLE_NUMBER_PR),TITLE_NUMBER_PR_CHANGE)</f>
        <v>№ И.ОрВК-13.11.2024-055</v>
      </c>
      <c r="BF33" s="66"/>
      <c r="BG33" s="66"/>
      <c r="BH33" s="66"/>
      <c r="BI33" s="66"/>
      <c r="BJ33" s="66"/>
      <c r="BK33" s="4"/>
      <c r="BL33" s="66" t="str">
        <f>IF(TITLE_NUMBER_PR_CHANGE="",IF(TITLE_NUMBER_PR="","",TITLE_NUMBER_PR),TITLE_NUMBER_PR_CHANGE)</f>
        <v>№ И.ОрВК-13.11.2024-055</v>
      </c>
      <c r="BM33" s="66"/>
      <c r="BN33" s="66"/>
      <c r="BO33" s="66"/>
      <c r="BP33" s="66"/>
      <c r="BQ33" s="66"/>
      <c r="BR33" s="4"/>
      <c r="BS33" s="66" t="str">
        <f>IF(TITLE_NUMBER_PR_CHANGE="",IF(TITLE_NUMBER_PR="","",TITLE_NUMBER_PR),TITLE_NUMBER_PR_CHANGE)</f>
        <v>№ И.ОрВК-13.11.2024-055</v>
      </c>
      <c r="BT33" s="66"/>
      <c r="BU33" s="66"/>
      <c r="BV33" s="66"/>
      <c r="BW33" s="66"/>
      <c r="BX33" s="66"/>
      <c r="BY33" s="4"/>
      <c r="BZ33" s="66" t="str">
        <f>IF(TITLE_NUMBER_PR_CHANGE="",IF(TITLE_NUMBER_PR="","",TITLE_NUMBER_PR),TITLE_NUMBER_PR_CHANGE)</f>
        <v>№ И.ОрВК-13.11.2024-055</v>
      </c>
      <c r="CA33" s="66"/>
      <c r="CB33" s="66"/>
      <c r="CC33" s="66"/>
      <c r="CD33" s="66"/>
      <c r="CE33" s="66"/>
      <c r="CF33" s="4"/>
      <c r="CG33" s="66" t="str">
        <f>IF(TITLE_NUMBER_PR_CHANGE="",IF(TITLE_NUMBER_PR="","",TITLE_NUMBER_PR),TITLE_NUMBER_PR_CHANGE)</f>
        <v>№ И.ОрВК-13.11.2024-055</v>
      </c>
      <c r="CH33" s="66"/>
      <c r="CI33" s="66"/>
      <c r="CJ33" s="66"/>
      <c r="CK33" s="66"/>
      <c r="CL33" s="66"/>
      <c r="CM33" s="4"/>
      <c r="CN33" s="66" t="str">
        <f>IF(TITLE_NUMBER_PR_CHANGE="",IF(TITLE_NUMBER_PR="","",TITLE_NUMBER_PR),TITLE_NUMBER_PR_CHANGE)</f>
        <v>№ И.ОрВК-13.11.2024-055</v>
      </c>
      <c r="CO33" s="66"/>
      <c r="CP33" s="66"/>
      <c r="CQ33" s="66"/>
      <c r="CR33" s="66"/>
      <c r="CS33" s="66"/>
      <c r="CT33" s="4"/>
      <c r="CU33" s="66" t="str">
        <f>IF(TITLE_NUMBER_PR_CHANGE="",IF(TITLE_NUMBER_PR="","",TITLE_NUMBER_PR),TITLE_NUMBER_PR_CHANGE)</f>
        <v>№ И.ОрВК-13.11.2024-055</v>
      </c>
      <c r="CV33" s="66"/>
      <c r="CW33" s="66"/>
      <c r="CX33" s="66"/>
      <c r="CY33" s="66"/>
      <c r="CZ33" s="66"/>
      <c r="DA33" s="4"/>
      <c r="DB33" s="66" t="str">
        <f>IF(TITLE_NUMBER_PR_CHANGE="",IF(TITLE_NUMBER_PR="","",TITLE_NUMBER_PR),TITLE_NUMBER_PR_CHANGE)</f>
        <v>№ И.ОрВК-13.11.2024-055</v>
      </c>
      <c r="DC33" s="66"/>
      <c r="DD33" s="66"/>
      <c r="DE33" s="66"/>
      <c r="DF33" s="66"/>
      <c r="DG33" s="66"/>
      <c r="DH33" s="4"/>
      <c r="DI33" s="66" t="str">
        <f>IF(TITLE_NUMBER_PR_CHANGE="",IF(TITLE_NUMBER_PR="","",TITLE_NUMBER_PR),TITLE_NUMBER_PR_CHANGE)</f>
        <v>№ И.ОрВК-13.11.2024-055</v>
      </c>
      <c r="DJ33" s="66"/>
      <c r="DK33" s="66"/>
      <c r="DL33" s="66"/>
      <c r="DM33" s="66"/>
      <c r="DN33" s="66"/>
      <c r="DO33" s="4"/>
      <c r="DP33" s="66" t="str">
        <f>IF(TITLE_NUMBER_PR_CHANGE="",IF(TITLE_NUMBER_PR="","",TITLE_NUMBER_PR),TITLE_NUMBER_PR_CHANGE)</f>
        <v>№ И.ОрВК-13.11.2024-055</v>
      </c>
      <c r="DQ33" s="66"/>
      <c r="DR33" s="66"/>
      <c r="DS33" s="66"/>
      <c r="DT33" s="66"/>
      <c r="DU33" s="66"/>
      <c r="DV33" s="4"/>
      <c r="DW33" s="66" t="str">
        <f>IF(TITLE_NUMBER_PR_CHANGE="",IF(TITLE_NUMBER_PR="","",TITLE_NUMBER_PR),TITLE_NUMBER_PR_CHANGE)</f>
        <v>№ И.ОрВК-13.11.2024-055</v>
      </c>
      <c r="DX33" s="66"/>
      <c r="DY33" s="66"/>
      <c r="DZ33" s="66"/>
      <c r="EA33" s="66"/>
      <c r="EB33" s="66"/>
      <c r="EC33" s="4"/>
      <c r="ED33" s="66" t="str">
        <f>IF(TITLE_NUMBER_PR_CHANGE="",IF(TITLE_NUMBER_PR="","",TITLE_NUMBER_PR),TITLE_NUMBER_PR_CHANGE)</f>
        <v>№ И.ОрВК-13.11.2024-055</v>
      </c>
      <c r="EE33" s="66"/>
      <c r="EF33" s="66"/>
      <c r="EG33" s="66"/>
      <c r="EH33" s="66"/>
      <c r="EI33" s="66"/>
      <c r="EJ33" s="4"/>
      <c r="EK33" s="66" t="str">
        <f>IF(TITLE_NUMBER_PR_CHANGE="",IF(TITLE_NUMBER_PR="","",TITLE_NUMBER_PR),TITLE_NUMBER_PR_CHANGE)</f>
        <v>№ И.ОрВК-13.11.2024-055</v>
      </c>
      <c r="EL33" s="66"/>
      <c r="EM33" s="66"/>
      <c r="EN33" s="66"/>
      <c r="EO33" s="66"/>
      <c r="EP33" s="66"/>
      <c r="EQ33" s="4"/>
      <c r="ER33" s="66" t="str">
        <f>IF(TITLE_NUMBER_PR_CHANGE="",IF(TITLE_NUMBER_PR="","",TITLE_NUMBER_PR),TITLE_NUMBER_PR_CHANGE)</f>
        <v>№ И.ОрВК-13.11.2024-055</v>
      </c>
      <c r="ES33" s="66"/>
      <c r="ET33" s="66"/>
      <c r="EU33" s="66"/>
      <c r="EV33" s="66"/>
      <c r="EW33" s="66"/>
      <c r="EX33" s="4"/>
      <c r="EY33" s="66" t="str">
        <f>IF(TITLE_NUMBER_PR_CHANGE="",IF(TITLE_NUMBER_PR="","",TITLE_NUMBER_PR),TITLE_NUMBER_PR_CHANGE)</f>
        <v>№ И.ОрВК-13.11.2024-055</v>
      </c>
      <c r="EZ33" s="66"/>
      <c r="FA33" s="66"/>
      <c r="FB33" s="66"/>
      <c r="FC33" s="66"/>
      <c r="FD33" s="66"/>
      <c r="FE33" s="4"/>
      <c r="FF33" s="66" t="str">
        <f>IF(TITLE_NUMBER_PR_CHANGE="",IF(TITLE_NUMBER_PR="","",TITLE_NUMBER_PR),TITLE_NUMBER_PR_CHANGE)</f>
        <v>№ И.ОрВК-13.11.2024-055</v>
      </c>
      <c r="FG33" s="66"/>
      <c r="FH33" s="66"/>
      <c r="FI33" s="66"/>
      <c r="FJ33" s="66"/>
      <c r="FK33" s="66"/>
      <c r="FL33" s="4"/>
      <c r="FM33" s="66" t="str">
        <f>IF(TITLE_NUMBER_PR_CHANGE="",IF(TITLE_NUMBER_PR="","",TITLE_NUMBER_PR),TITLE_NUMBER_PR_CHANGE)</f>
        <v>№ И.ОрВК-13.11.2024-055</v>
      </c>
      <c r="FN33" s="66"/>
      <c r="FO33" s="66"/>
      <c r="FP33" s="66"/>
      <c r="FQ33" s="66"/>
      <c r="FR33" s="66"/>
      <c r="FS33" s="4"/>
      <c r="FT33" s="66" t="str">
        <f>IF(TITLE_NUMBER_PR_CHANGE="",IF(TITLE_NUMBER_PR="","",TITLE_NUMBER_PR),TITLE_NUMBER_PR_CHANGE)</f>
        <v>№ И.ОрВК-13.11.2024-055</v>
      </c>
      <c r="FU33" s="66"/>
      <c r="FV33" s="66"/>
      <c r="FW33" s="66"/>
      <c r="FX33" s="66"/>
      <c r="FY33" s="66"/>
      <c r="FZ33" s="4"/>
      <c r="GA33" s="66" t="str">
        <f>IF(TITLE_NUMBER_PR_CHANGE="",IF(TITLE_NUMBER_PR="","",TITLE_NUMBER_PR),TITLE_NUMBER_PR_CHANGE)</f>
        <v>№ И.ОрВК-13.11.2024-055</v>
      </c>
      <c r="GB33" s="66"/>
      <c r="GC33" s="66"/>
      <c r="GD33" s="66"/>
      <c r="GE33" s="66"/>
      <c r="GF33" s="66"/>
      <c r="GG33" s="4"/>
      <c r="GH33" s="66" t="str">
        <f>IF(TITLE_NUMBER_PR_CHANGE="",IF(TITLE_NUMBER_PR="","",TITLE_NUMBER_PR),TITLE_NUMBER_PR_CHANGE)</f>
        <v>№ И.ОрВК-13.11.2024-055</v>
      </c>
      <c r="GI33" s="66"/>
      <c r="GJ33" s="66"/>
      <c r="GK33" s="66"/>
      <c r="GL33" s="66"/>
      <c r="GM33" s="66"/>
      <c r="GN33" s="4"/>
      <c r="GO33" s="66" t="str">
        <f>IF(TITLE_NUMBER_PR_CHANGE="",IF(TITLE_NUMBER_PR="","",TITLE_NUMBER_PR),TITLE_NUMBER_PR_CHANGE)</f>
        <v>№ И.ОрВК-13.11.2024-055</v>
      </c>
      <c r="GP33" s="66"/>
      <c r="GQ33" s="66"/>
      <c r="GR33" s="66"/>
      <c r="GS33" s="66"/>
      <c r="GT33" s="66"/>
      <c r="GU33" s="4"/>
      <c r="GV33" s="66" t="str">
        <f>IF(TITLE_NUMBER_PR_CHANGE="",IF(TITLE_NUMBER_PR="","",TITLE_NUMBER_PR),TITLE_NUMBER_PR_CHANGE)</f>
        <v>№ И.ОрВК-13.11.2024-055</v>
      </c>
      <c r="GW33" s="66"/>
      <c r="GX33" s="66"/>
      <c r="GY33" s="66"/>
      <c r="GZ33" s="66"/>
      <c r="HA33" s="66"/>
      <c r="HB33" s="4"/>
      <c r="HC33" s="66" t="str">
        <f>IF(TITLE_NUMBER_PR_CHANGE="",IF(TITLE_NUMBER_PR="","",TITLE_NUMBER_PR),TITLE_NUMBER_PR_CHANGE)</f>
        <v>№ И.ОрВК-13.11.2024-055</v>
      </c>
      <c r="HD33" s="66"/>
      <c r="HE33" s="66"/>
      <c r="HF33" s="66"/>
      <c r="HG33" s="66"/>
      <c r="HH33" s="66"/>
      <c r="HI33" s="4"/>
      <c r="HJ33" s="66" t="str">
        <f>IF(TITLE_NUMBER_PR_CHANGE="",IF(TITLE_NUMBER_PR="","",TITLE_NUMBER_PR),TITLE_NUMBER_PR_CHANGE)</f>
        <v>№ И.ОрВК-13.11.2024-055</v>
      </c>
      <c r="HK33" s="66"/>
      <c r="HL33" s="66"/>
      <c r="HM33" s="66"/>
      <c r="HN33" s="66"/>
      <c r="HO33" s="66"/>
      <c r="HP33" s="4"/>
      <c r="HQ33" s="66" t="str">
        <f>IF(TITLE_NUMBER_PR_CHANGE="",IF(TITLE_NUMBER_PR="","",TITLE_NUMBER_PR),TITLE_NUMBER_PR_CHANGE)</f>
        <v>№ И.ОрВК-13.11.2024-055</v>
      </c>
      <c r="HR33" s="66"/>
      <c r="HS33" s="66"/>
      <c r="HT33" s="66"/>
      <c r="HU33" s="66"/>
      <c r="HV33" s="66"/>
      <c r="HW33" s="4"/>
      <c r="HX33" s="66" t="str">
        <f>IF(TITLE_NUMBER_PR_CHANGE="",IF(TITLE_NUMBER_PR="","",TITLE_NUMBER_PR),TITLE_NUMBER_PR_CHANGE)</f>
        <v>№ И.ОрВК-13.11.2024-055</v>
      </c>
      <c r="HY33" s="66"/>
      <c r="HZ33" s="66"/>
      <c r="IA33" s="66"/>
      <c r="IB33" s="66"/>
      <c r="IC33" s="66"/>
      <c r="ID33" s="4"/>
      <c r="IE33" s="66" t="str">
        <f>IF(TITLE_NUMBER_PR_CHANGE="",IF(TITLE_NUMBER_PR="","",TITLE_NUMBER_PR),TITLE_NUMBER_PR_CHANGE)</f>
        <v>№ И.ОрВК-13.11.2024-055</v>
      </c>
      <c r="IF33" s="66"/>
      <c r="IG33" s="66"/>
      <c r="IH33" s="66"/>
      <c r="II33" s="66"/>
      <c r="IJ33" s="66"/>
      <c r="IK33" s="4"/>
      <c r="IL33" s="66" t="str">
        <f>IF(TITLE_NUMBER_PR_CHANGE="",IF(TITLE_NUMBER_PR="","",TITLE_NUMBER_PR),TITLE_NUMBER_PR_CHANGE)</f>
        <v>№ И.ОрВК-13.11.2024-055</v>
      </c>
      <c r="IM33" s="66"/>
      <c r="IN33" s="66"/>
      <c r="IO33" s="66"/>
      <c r="IP33" s="66"/>
      <c r="IQ33" s="66"/>
      <c r="IR33" s="4"/>
      <c r="IS33" s="4"/>
    </row>
    <row r="34" spans="1:253" s="177" customFormat="1" ht="1.1499999999999999" customHeight="1">
      <c r="A34" s="171"/>
      <c r="B34" s="171"/>
      <c r="C34" s="171"/>
      <c r="D34" s="171"/>
      <c r="E34" s="171"/>
      <c r="F34" s="171"/>
      <c r="G34" s="171"/>
      <c r="H34" s="171"/>
      <c r="I34" s="171"/>
      <c r="J34" s="171"/>
      <c r="K34" s="171"/>
      <c r="L34" s="105"/>
      <c r="M34" s="171"/>
      <c r="N34" s="171"/>
      <c r="O34" s="171"/>
      <c r="S34" s="4"/>
      <c r="T34" s="4"/>
      <c r="U34" s="180"/>
      <c r="V34" s="4"/>
      <c r="W34" s="4"/>
      <c r="X34" s="4"/>
      <c r="Y34" s="4"/>
      <c r="Z34" s="4"/>
      <c r="AA34" s="4"/>
      <c r="AB34" s="49" t="s">
        <v>103</v>
      </c>
      <c r="AC34" s="4"/>
      <c r="AD34" s="4"/>
      <c r="AE34" s="4"/>
      <c r="AF34" s="4"/>
      <c r="AG34" s="4"/>
      <c r="AH34" s="4"/>
      <c r="AI34" s="49" t="s">
        <v>103</v>
      </c>
      <c r="AJ34" s="4"/>
      <c r="AK34" s="4"/>
      <c r="AL34" s="4"/>
      <c r="AM34" s="4"/>
      <c r="AN34" s="4"/>
      <c r="AO34" s="4"/>
      <c r="AP34" s="49" t="s">
        <v>103</v>
      </c>
      <c r="AQ34" s="4"/>
      <c r="AR34" s="4"/>
      <c r="AS34" s="4"/>
      <c r="AT34" s="4"/>
      <c r="AU34" s="4"/>
      <c r="AV34" s="4"/>
      <c r="AW34" s="49" t="s">
        <v>103</v>
      </c>
      <c r="AX34" s="4"/>
      <c r="AY34" s="4"/>
      <c r="AZ34" s="4"/>
      <c r="BA34" s="4"/>
      <c r="BB34" s="4"/>
      <c r="BC34" s="4"/>
      <c r="BD34" s="49" t="s">
        <v>103</v>
      </c>
      <c r="BE34" s="4"/>
      <c r="BF34" s="4"/>
      <c r="BG34" s="4"/>
      <c r="BH34" s="4"/>
      <c r="BI34" s="4"/>
      <c r="BJ34" s="4"/>
      <c r="BK34" s="49" t="s">
        <v>103</v>
      </c>
      <c r="BL34" s="4"/>
      <c r="BM34" s="4"/>
      <c r="BN34" s="4"/>
      <c r="BO34" s="4"/>
      <c r="BP34" s="4"/>
      <c r="BQ34" s="4"/>
      <c r="BR34" s="49" t="s">
        <v>103</v>
      </c>
      <c r="BS34" s="4"/>
      <c r="BT34" s="4"/>
      <c r="BU34" s="4"/>
      <c r="BV34" s="4"/>
      <c r="BW34" s="4"/>
      <c r="BX34" s="4"/>
      <c r="BY34" s="49" t="s">
        <v>103</v>
      </c>
      <c r="BZ34" s="4"/>
      <c r="CA34" s="4"/>
      <c r="CB34" s="4"/>
      <c r="CC34" s="4"/>
      <c r="CD34" s="4"/>
      <c r="CE34" s="4"/>
      <c r="CF34" s="49" t="s">
        <v>103</v>
      </c>
      <c r="CG34" s="4"/>
      <c r="CH34" s="4"/>
      <c r="CI34" s="4"/>
      <c r="CJ34" s="4"/>
      <c r="CK34" s="4"/>
      <c r="CL34" s="4"/>
      <c r="CM34" s="49" t="s">
        <v>103</v>
      </c>
      <c r="CN34" s="4"/>
      <c r="CO34" s="4"/>
      <c r="CP34" s="4"/>
      <c r="CQ34" s="4"/>
      <c r="CR34" s="4"/>
      <c r="CS34" s="4"/>
      <c r="CT34" s="49" t="s">
        <v>103</v>
      </c>
      <c r="CU34" s="4"/>
      <c r="CV34" s="4"/>
      <c r="CW34" s="4"/>
      <c r="CX34" s="4"/>
      <c r="CY34" s="4"/>
      <c r="CZ34" s="4"/>
      <c r="DA34" s="49" t="s">
        <v>103</v>
      </c>
      <c r="DB34" s="4"/>
      <c r="DC34" s="4"/>
      <c r="DD34" s="4"/>
      <c r="DE34" s="4"/>
      <c r="DF34" s="4"/>
      <c r="DG34" s="4"/>
      <c r="DH34" s="49" t="s">
        <v>103</v>
      </c>
      <c r="DI34" s="4"/>
      <c r="DJ34" s="4"/>
      <c r="DK34" s="4"/>
      <c r="DL34" s="4"/>
      <c r="DM34" s="4"/>
      <c r="DN34" s="4"/>
      <c r="DO34" s="49" t="s">
        <v>103</v>
      </c>
      <c r="DP34" s="4"/>
      <c r="DQ34" s="4"/>
      <c r="DR34" s="4"/>
      <c r="DS34" s="4"/>
      <c r="DT34" s="4"/>
      <c r="DU34" s="4"/>
      <c r="DV34" s="49" t="s">
        <v>103</v>
      </c>
      <c r="DW34" s="4"/>
      <c r="DX34" s="4"/>
      <c r="DY34" s="4"/>
      <c r="DZ34" s="4"/>
      <c r="EA34" s="4"/>
      <c r="EB34" s="4"/>
      <c r="EC34" s="49" t="s">
        <v>103</v>
      </c>
      <c r="ED34" s="4"/>
      <c r="EE34" s="4"/>
      <c r="EF34" s="4"/>
      <c r="EG34" s="4"/>
      <c r="EH34" s="4"/>
      <c r="EI34" s="4"/>
      <c r="EJ34" s="49" t="s">
        <v>103</v>
      </c>
      <c r="EK34" s="4"/>
      <c r="EL34" s="4"/>
      <c r="EM34" s="4"/>
      <c r="EN34" s="4"/>
      <c r="EO34" s="4"/>
      <c r="EP34" s="4"/>
      <c r="EQ34" s="49" t="s">
        <v>103</v>
      </c>
      <c r="ER34" s="4"/>
      <c r="ES34" s="4"/>
      <c r="ET34" s="4"/>
      <c r="EU34" s="4"/>
      <c r="EV34" s="4"/>
      <c r="EW34" s="4"/>
      <c r="EX34" s="49" t="s">
        <v>103</v>
      </c>
      <c r="EY34" s="4"/>
      <c r="EZ34" s="4"/>
      <c r="FA34" s="4"/>
      <c r="FB34" s="4"/>
      <c r="FC34" s="4"/>
      <c r="FD34" s="4"/>
      <c r="FE34" s="49" t="s">
        <v>103</v>
      </c>
      <c r="FF34" s="4"/>
      <c r="FG34" s="4"/>
      <c r="FH34" s="4"/>
      <c r="FI34" s="4"/>
      <c r="FJ34" s="4"/>
      <c r="FK34" s="4"/>
      <c r="FL34" s="49" t="s">
        <v>103</v>
      </c>
      <c r="FM34" s="4"/>
      <c r="FN34" s="4"/>
      <c r="FO34" s="4"/>
      <c r="FP34" s="4"/>
      <c r="FQ34" s="4"/>
      <c r="FR34" s="4"/>
      <c r="FS34" s="49" t="s">
        <v>103</v>
      </c>
      <c r="FT34" s="4"/>
      <c r="FU34" s="4"/>
      <c r="FV34" s="4"/>
      <c r="FW34" s="4"/>
      <c r="FX34" s="4"/>
      <c r="FY34" s="4"/>
      <c r="FZ34" s="49" t="s">
        <v>103</v>
      </c>
      <c r="GA34" s="4"/>
      <c r="GB34" s="4"/>
      <c r="GC34" s="4"/>
      <c r="GD34" s="4"/>
      <c r="GE34" s="4"/>
      <c r="GF34" s="4"/>
      <c r="GG34" s="49" t="s">
        <v>103</v>
      </c>
      <c r="GH34" s="4"/>
      <c r="GI34" s="4"/>
      <c r="GJ34" s="4"/>
      <c r="GK34" s="4"/>
      <c r="GL34" s="4"/>
      <c r="GM34" s="4"/>
      <c r="GN34" s="49" t="s">
        <v>103</v>
      </c>
      <c r="GO34" s="4"/>
      <c r="GP34" s="4"/>
      <c r="GQ34" s="4"/>
      <c r="GR34" s="4"/>
      <c r="GS34" s="4"/>
      <c r="GT34" s="4"/>
      <c r="GU34" s="49" t="s">
        <v>103</v>
      </c>
      <c r="GV34" s="4"/>
      <c r="GW34" s="4"/>
      <c r="GX34" s="4"/>
      <c r="GY34" s="4"/>
      <c r="GZ34" s="4"/>
      <c r="HA34" s="4"/>
      <c r="HB34" s="49" t="s">
        <v>103</v>
      </c>
      <c r="HC34" s="4"/>
      <c r="HD34" s="4"/>
      <c r="HE34" s="4"/>
      <c r="HF34" s="4"/>
      <c r="HG34" s="4"/>
      <c r="HH34" s="4"/>
      <c r="HI34" s="49" t="s">
        <v>103</v>
      </c>
      <c r="HJ34" s="4"/>
      <c r="HK34" s="4"/>
      <c r="HL34" s="4"/>
      <c r="HM34" s="4"/>
      <c r="HN34" s="4"/>
      <c r="HO34" s="4"/>
      <c r="HP34" s="49" t="s">
        <v>103</v>
      </c>
      <c r="HQ34" s="4"/>
      <c r="HR34" s="4"/>
      <c r="HS34" s="4"/>
      <c r="HT34" s="4"/>
      <c r="HU34" s="4"/>
      <c r="HV34" s="4"/>
      <c r="HW34" s="49" t="s">
        <v>103</v>
      </c>
      <c r="HX34" s="4"/>
      <c r="HY34" s="4"/>
      <c r="HZ34" s="4"/>
      <c r="IA34" s="4"/>
      <c r="IB34" s="4"/>
      <c r="IC34" s="4"/>
      <c r="ID34" s="49" t="s">
        <v>103</v>
      </c>
      <c r="IE34" s="4"/>
      <c r="IF34" s="4"/>
      <c r="IG34" s="4"/>
      <c r="IH34" s="4"/>
      <c r="II34" s="4"/>
      <c r="IJ34" s="4"/>
      <c r="IK34" s="49" t="s">
        <v>103</v>
      </c>
      <c r="IL34" s="4"/>
      <c r="IM34" s="4"/>
      <c r="IN34" s="4"/>
      <c r="IO34" s="4"/>
      <c r="IP34" s="4"/>
      <c r="IQ34" s="4"/>
      <c r="IR34" s="49" t="s">
        <v>103</v>
      </c>
    </row>
    <row r="35" spans="1:253" ht="14.65" customHeight="1">
      <c r="Q35" s="14"/>
      <c r="R35" s="14"/>
      <c r="S35" s="172"/>
      <c r="T35" s="15"/>
      <c r="U35" s="181"/>
      <c r="V35" s="182"/>
      <c r="W35" s="182"/>
      <c r="X35" s="182"/>
      <c r="Y35" s="182"/>
      <c r="Z35" s="182"/>
      <c r="AA35" s="182"/>
      <c r="AB35" s="182"/>
      <c r="AC35" s="182"/>
      <c r="AD35" s="182"/>
      <c r="AE35" s="182"/>
      <c r="AF35" s="182"/>
      <c r="AG35" s="182"/>
      <c r="AH35" s="182"/>
      <c r="AI35" s="182"/>
      <c r="AJ35" s="182" t="s">
        <v>1</v>
      </c>
      <c r="AK35" s="182"/>
      <c r="AL35" s="182"/>
      <c r="AM35" s="182"/>
      <c r="AN35" s="182"/>
      <c r="AO35" s="182"/>
      <c r="AP35" s="182"/>
      <c r="AQ35" s="182" t="s">
        <v>1</v>
      </c>
      <c r="AR35" s="182"/>
      <c r="AS35" s="182"/>
      <c r="AT35" s="182"/>
      <c r="AU35" s="182"/>
      <c r="AV35" s="182"/>
      <c r="AW35" s="182"/>
      <c r="AX35" s="182" t="s">
        <v>1</v>
      </c>
      <c r="AY35" s="182"/>
      <c r="AZ35" s="182"/>
      <c r="BA35" s="182"/>
      <c r="BB35" s="182"/>
      <c r="BC35" s="182"/>
      <c r="BD35" s="182"/>
      <c r="BE35" s="182" t="s">
        <v>1</v>
      </c>
      <c r="BF35" s="182"/>
      <c r="BG35" s="182"/>
      <c r="BH35" s="182"/>
      <c r="BI35" s="182"/>
      <c r="BJ35" s="182"/>
      <c r="BK35" s="182"/>
      <c r="BL35" s="182" t="s">
        <v>1</v>
      </c>
      <c r="BM35" s="182"/>
      <c r="BN35" s="182"/>
      <c r="BO35" s="182"/>
      <c r="BP35" s="182"/>
      <c r="BQ35" s="182"/>
      <c r="BR35" s="182"/>
      <c r="BS35" s="182" t="s">
        <v>1</v>
      </c>
      <c r="BT35" s="182"/>
      <c r="BU35" s="182"/>
      <c r="BV35" s="182"/>
      <c r="BW35" s="182"/>
      <c r="BX35" s="182"/>
      <c r="BY35" s="182"/>
      <c r="BZ35" s="182" t="s">
        <v>1</v>
      </c>
      <c r="CA35" s="182"/>
      <c r="CB35" s="182"/>
      <c r="CC35" s="182"/>
      <c r="CD35" s="182"/>
      <c r="CE35" s="182"/>
      <c r="CF35" s="182"/>
      <c r="CG35" s="182" t="s">
        <v>1</v>
      </c>
      <c r="CH35" s="182"/>
      <c r="CI35" s="182"/>
      <c r="CJ35" s="182"/>
      <c r="CK35" s="182"/>
      <c r="CL35" s="182"/>
      <c r="CM35" s="182"/>
      <c r="CN35" s="182" t="s">
        <v>1</v>
      </c>
      <c r="CO35" s="182"/>
      <c r="CP35" s="182"/>
      <c r="CQ35" s="182"/>
      <c r="CR35" s="182"/>
      <c r="CS35" s="182"/>
      <c r="CT35" s="182"/>
      <c r="CU35" s="182" t="s">
        <v>1</v>
      </c>
      <c r="CV35" s="182"/>
      <c r="CW35" s="182"/>
      <c r="CX35" s="182"/>
      <c r="CY35" s="182"/>
      <c r="CZ35" s="182"/>
      <c r="DA35" s="182"/>
      <c r="DB35" s="182" t="s">
        <v>1</v>
      </c>
      <c r="DC35" s="182"/>
      <c r="DD35" s="182"/>
      <c r="DE35" s="182"/>
      <c r="DF35" s="182"/>
      <c r="DG35" s="182"/>
      <c r="DH35" s="182"/>
      <c r="DI35" s="182" t="s">
        <v>1</v>
      </c>
      <c r="DJ35" s="182"/>
      <c r="DK35" s="182"/>
      <c r="DL35" s="182"/>
      <c r="DM35" s="182"/>
      <c r="DN35" s="182"/>
      <c r="DO35" s="182"/>
      <c r="DP35" s="182" t="s">
        <v>1</v>
      </c>
      <c r="DQ35" s="182"/>
      <c r="DR35" s="182"/>
      <c r="DS35" s="182"/>
      <c r="DT35" s="182"/>
      <c r="DU35" s="182"/>
      <c r="DV35" s="182"/>
      <c r="DW35" s="182" t="s">
        <v>1</v>
      </c>
      <c r="DX35" s="182"/>
      <c r="DY35" s="182"/>
      <c r="DZ35" s="182"/>
      <c r="EA35" s="182"/>
      <c r="EB35" s="182"/>
      <c r="EC35" s="182"/>
      <c r="ED35" s="182" t="s">
        <v>1</v>
      </c>
      <c r="EE35" s="182"/>
      <c r="EF35" s="182"/>
      <c r="EG35" s="182"/>
      <c r="EH35" s="182"/>
      <c r="EI35" s="182"/>
      <c r="EJ35" s="182"/>
      <c r="EK35" s="182" t="s">
        <v>1</v>
      </c>
      <c r="EL35" s="182"/>
      <c r="EM35" s="182"/>
      <c r="EN35" s="182"/>
      <c r="EO35" s="182"/>
      <c r="EP35" s="182"/>
      <c r="EQ35" s="182"/>
      <c r="ER35" s="182" t="s">
        <v>1</v>
      </c>
      <c r="ES35" s="182"/>
      <c r="ET35" s="182"/>
      <c r="EU35" s="182"/>
      <c r="EV35" s="182"/>
      <c r="EW35" s="182"/>
      <c r="EX35" s="182"/>
      <c r="EY35" s="182" t="s">
        <v>1</v>
      </c>
      <c r="EZ35" s="182"/>
      <c r="FA35" s="182"/>
      <c r="FB35" s="182"/>
      <c r="FC35" s="182"/>
      <c r="FD35" s="182"/>
      <c r="FE35" s="182"/>
      <c r="FF35" s="182" t="s">
        <v>1</v>
      </c>
      <c r="FG35" s="182"/>
      <c r="FH35" s="182"/>
      <c r="FI35" s="182"/>
      <c r="FJ35" s="182"/>
      <c r="FK35" s="182"/>
      <c r="FL35" s="182"/>
      <c r="FM35" s="182" t="s">
        <v>1</v>
      </c>
      <c r="FN35" s="182"/>
      <c r="FO35" s="182"/>
      <c r="FP35" s="182"/>
      <c r="FQ35" s="182"/>
      <c r="FR35" s="182"/>
      <c r="FS35" s="182"/>
      <c r="FT35" s="182" t="s">
        <v>1</v>
      </c>
      <c r="FU35" s="182"/>
      <c r="FV35" s="182"/>
      <c r="FW35" s="182"/>
      <c r="FX35" s="182"/>
      <c r="FY35" s="182"/>
      <c r="FZ35" s="182"/>
      <c r="GA35" s="182" t="s">
        <v>1</v>
      </c>
      <c r="GB35" s="182"/>
      <c r="GC35" s="182"/>
      <c r="GD35" s="182"/>
      <c r="GE35" s="182"/>
      <c r="GF35" s="182"/>
      <c r="GG35" s="182"/>
      <c r="GH35" s="182" t="s">
        <v>1</v>
      </c>
      <c r="GI35" s="182"/>
      <c r="GJ35" s="182"/>
      <c r="GK35" s="182"/>
      <c r="GL35" s="182"/>
      <c r="GM35" s="182"/>
      <c r="GN35" s="182"/>
      <c r="GO35" s="182" t="s">
        <v>1</v>
      </c>
      <c r="GP35" s="182"/>
      <c r="GQ35" s="182"/>
      <c r="GR35" s="182"/>
      <c r="GS35" s="182"/>
      <c r="GT35" s="182"/>
      <c r="GU35" s="182"/>
      <c r="GV35" s="182" t="s">
        <v>1</v>
      </c>
      <c r="GW35" s="182"/>
      <c r="GX35" s="182"/>
      <c r="GY35" s="182"/>
      <c r="GZ35" s="182"/>
      <c r="HA35" s="182"/>
      <c r="HB35" s="182"/>
      <c r="HC35" s="182" t="s">
        <v>1</v>
      </c>
      <c r="HD35" s="182"/>
      <c r="HE35" s="182"/>
      <c r="HF35" s="182"/>
      <c r="HG35" s="182"/>
      <c r="HH35" s="182"/>
      <c r="HI35" s="182"/>
      <c r="HJ35" s="182" t="s">
        <v>1</v>
      </c>
      <c r="HK35" s="182"/>
      <c r="HL35" s="182"/>
      <c r="HM35" s="182"/>
      <c r="HN35" s="182"/>
      <c r="HO35" s="182"/>
      <c r="HP35" s="182"/>
      <c r="HQ35" s="182" t="s">
        <v>1</v>
      </c>
      <c r="HR35" s="182"/>
      <c r="HS35" s="182"/>
      <c r="HT35" s="182"/>
      <c r="HU35" s="182"/>
      <c r="HV35" s="182"/>
      <c r="HW35" s="182"/>
      <c r="HX35" s="182" t="s">
        <v>1</v>
      </c>
      <c r="HY35" s="182"/>
      <c r="HZ35" s="182"/>
      <c r="IA35" s="182"/>
      <c r="IB35" s="182"/>
      <c r="IC35" s="182"/>
      <c r="ID35" s="182"/>
      <c r="IE35" s="182" t="s">
        <v>1</v>
      </c>
      <c r="IF35" s="182"/>
      <c r="IG35" s="182"/>
      <c r="IH35" s="182"/>
      <c r="II35" s="182"/>
      <c r="IJ35" s="182"/>
      <c r="IK35" s="182"/>
      <c r="IL35" s="182" t="s">
        <v>1</v>
      </c>
      <c r="IM35" s="182"/>
      <c r="IN35" s="182"/>
      <c r="IO35" s="182"/>
      <c r="IP35" s="182"/>
      <c r="IQ35" s="182"/>
      <c r="IR35" s="182"/>
    </row>
    <row r="36" spans="1:253" ht="15" customHeight="1">
      <c r="Q36" s="14"/>
      <c r="R36" s="14"/>
      <c r="S36" s="183" t="s">
        <v>2</v>
      </c>
      <c r="T36" s="183"/>
      <c r="U36" s="183"/>
      <c r="V36" s="183"/>
      <c r="W36" s="183"/>
      <c r="X36" s="183"/>
      <c r="Y36" s="183"/>
      <c r="Z36" s="183"/>
      <c r="AA36" s="183"/>
      <c r="AB36" s="183"/>
      <c r="AC36" s="183"/>
      <c r="AD36" s="183"/>
      <c r="AE36" s="183"/>
      <c r="AF36" s="183"/>
      <c r="AG36" s="183"/>
      <c r="AH36" s="183"/>
      <c r="AI36" s="183"/>
      <c r="AJ36" s="183" t="s">
        <v>2</v>
      </c>
      <c r="AK36" s="183"/>
      <c r="AL36" s="183"/>
      <c r="AM36" s="183"/>
      <c r="AN36" s="183"/>
      <c r="AO36" s="183"/>
      <c r="AP36" s="183"/>
      <c r="AQ36" s="183" t="s">
        <v>2</v>
      </c>
      <c r="AR36" s="183"/>
      <c r="AS36" s="183"/>
      <c r="AT36" s="183"/>
      <c r="AU36" s="183"/>
      <c r="AV36" s="183"/>
      <c r="AW36" s="183"/>
      <c r="AX36" s="183" t="s">
        <v>2</v>
      </c>
      <c r="AY36" s="183"/>
      <c r="AZ36" s="183"/>
      <c r="BA36" s="183"/>
      <c r="BB36" s="183"/>
      <c r="BC36" s="183"/>
      <c r="BD36" s="183"/>
      <c r="BE36" s="183" t="s">
        <v>2</v>
      </c>
      <c r="BF36" s="183"/>
      <c r="BG36" s="183"/>
      <c r="BH36" s="183"/>
      <c r="BI36" s="183"/>
      <c r="BJ36" s="183"/>
      <c r="BK36" s="183"/>
      <c r="BL36" s="183" t="s">
        <v>2</v>
      </c>
      <c r="BM36" s="183"/>
      <c r="BN36" s="183"/>
      <c r="BO36" s="183"/>
      <c r="BP36" s="183"/>
      <c r="BQ36" s="183"/>
      <c r="BR36" s="183"/>
      <c r="BS36" s="183" t="s">
        <v>2</v>
      </c>
      <c r="BT36" s="183"/>
      <c r="BU36" s="183"/>
      <c r="BV36" s="183"/>
      <c r="BW36" s="183"/>
      <c r="BX36" s="183"/>
      <c r="BY36" s="183"/>
      <c r="BZ36" s="183" t="s">
        <v>2</v>
      </c>
      <c r="CA36" s="183"/>
      <c r="CB36" s="183"/>
      <c r="CC36" s="183"/>
      <c r="CD36" s="183"/>
      <c r="CE36" s="183"/>
      <c r="CF36" s="183"/>
      <c r="CG36" s="183" t="s">
        <v>2</v>
      </c>
      <c r="CH36" s="183"/>
      <c r="CI36" s="183"/>
      <c r="CJ36" s="183"/>
      <c r="CK36" s="183"/>
      <c r="CL36" s="183"/>
      <c r="CM36" s="183"/>
      <c r="CN36" s="183" t="s">
        <v>2</v>
      </c>
      <c r="CO36" s="183"/>
      <c r="CP36" s="183"/>
      <c r="CQ36" s="183"/>
      <c r="CR36" s="183"/>
      <c r="CS36" s="183"/>
      <c r="CT36" s="183"/>
      <c r="CU36" s="183" t="s">
        <v>2</v>
      </c>
      <c r="CV36" s="183"/>
      <c r="CW36" s="183"/>
      <c r="CX36" s="183"/>
      <c r="CY36" s="183"/>
      <c r="CZ36" s="183"/>
      <c r="DA36" s="183"/>
      <c r="DB36" s="183" t="s">
        <v>2</v>
      </c>
      <c r="DC36" s="183"/>
      <c r="DD36" s="183"/>
      <c r="DE36" s="183"/>
      <c r="DF36" s="183"/>
      <c r="DG36" s="183"/>
      <c r="DH36" s="183"/>
      <c r="DI36" s="183" t="s">
        <v>2</v>
      </c>
      <c r="DJ36" s="183"/>
      <c r="DK36" s="183"/>
      <c r="DL36" s="183"/>
      <c r="DM36" s="183"/>
      <c r="DN36" s="183"/>
      <c r="DO36" s="183"/>
      <c r="DP36" s="183" t="s">
        <v>2</v>
      </c>
      <c r="DQ36" s="183"/>
      <c r="DR36" s="183"/>
      <c r="DS36" s="183"/>
      <c r="DT36" s="183"/>
      <c r="DU36" s="183"/>
      <c r="DV36" s="183"/>
      <c r="DW36" s="183" t="s">
        <v>2</v>
      </c>
      <c r="DX36" s="183"/>
      <c r="DY36" s="183"/>
      <c r="DZ36" s="183"/>
      <c r="EA36" s="183"/>
      <c r="EB36" s="183"/>
      <c r="EC36" s="183"/>
      <c r="ED36" s="183" t="s">
        <v>2</v>
      </c>
      <c r="EE36" s="183"/>
      <c r="EF36" s="183"/>
      <c r="EG36" s="183"/>
      <c r="EH36" s="183"/>
      <c r="EI36" s="183"/>
      <c r="EJ36" s="183"/>
      <c r="EK36" s="183" t="s">
        <v>2</v>
      </c>
      <c r="EL36" s="183"/>
      <c r="EM36" s="183"/>
      <c r="EN36" s="183"/>
      <c r="EO36" s="183"/>
      <c r="EP36" s="183"/>
      <c r="EQ36" s="183"/>
      <c r="ER36" s="183" t="s">
        <v>2</v>
      </c>
      <c r="ES36" s="183"/>
      <c r="ET36" s="183"/>
      <c r="EU36" s="183"/>
      <c r="EV36" s="183"/>
      <c r="EW36" s="183"/>
      <c r="EX36" s="183"/>
      <c r="EY36" s="183" t="s">
        <v>2</v>
      </c>
      <c r="EZ36" s="183"/>
      <c r="FA36" s="183"/>
      <c r="FB36" s="183"/>
      <c r="FC36" s="183"/>
      <c r="FD36" s="183"/>
      <c r="FE36" s="183"/>
      <c r="FF36" s="183" t="s">
        <v>2</v>
      </c>
      <c r="FG36" s="183"/>
      <c r="FH36" s="183"/>
      <c r="FI36" s="183"/>
      <c r="FJ36" s="183"/>
      <c r="FK36" s="183"/>
      <c r="FL36" s="183"/>
      <c r="FM36" s="183" t="s">
        <v>2</v>
      </c>
      <c r="FN36" s="183"/>
      <c r="FO36" s="183"/>
      <c r="FP36" s="183"/>
      <c r="FQ36" s="183"/>
      <c r="FR36" s="183"/>
      <c r="FS36" s="183"/>
      <c r="FT36" s="183" t="s">
        <v>2</v>
      </c>
      <c r="FU36" s="183"/>
      <c r="FV36" s="183"/>
      <c r="FW36" s="183"/>
      <c r="FX36" s="183"/>
      <c r="FY36" s="183"/>
      <c r="FZ36" s="183"/>
      <c r="GA36" s="183" t="s">
        <v>2</v>
      </c>
      <c r="GB36" s="183"/>
      <c r="GC36" s="183"/>
      <c r="GD36" s="183"/>
      <c r="GE36" s="183"/>
      <c r="GF36" s="183"/>
      <c r="GG36" s="183"/>
      <c r="GH36" s="183" t="s">
        <v>2</v>
      </c>
      <c r="GI36" s="183"/>
      <c r="GJ36" s="183"/>
      <c r="GK36" s="183"/>
      <c r="GL36" s="183"/>
      <c r="GM36" s="183"/>
      <c r="GN36" s="183"/>
      <c r="GO36" s="183" t="s">
        <v>2</v>
      </c>
      <c r="GP36" s="183"/>
      <c r="GQ36" s="183"/>
      <c r="GR36" s="183"/>
      <c r="GS36" s="183"/>
      <c r="GT36" s="183"/>
      <c r="GU36" s="183"/>
      <c r="GV36" s="183" t="s">
        <v>2</v>
      </c>
      <c r="GW36" s="183"/>
      <c r="GX36" s="183"/>
      <c r="GY36" s="183"/>
      <c r="GZ36" s="183"/>
      <c r="HA36" s="183"/>
      <c r="HB36" s="183"/>
      <c r="HC36" s="183" t="s">
        <v>2</v>
      </c>
      <c r="HD36" s="183"/>
      <c r="HE36" s="183"/>
      <c r="HF36" s="183"/>
      <c r="HG36" s="183"/>
      <c r="HH36" s="183"/>
      <c r="HI36" s="183"/>
      <c r="HJ36" s="183" t="s">
        <v>2</v>
      </c>
      <c r="HK36" s="183"/>
      <c r="HL36" s="183"/>
      <c r="HM36" s="183"/>
      <c r="HN36" s="183"/>
      <c r="HO36" s="183"/>
      <c r="HP36" s="183"/>
      <c r="HQ36" s="183" t="s">
        <v>2</v>
      </c>
      <c r="HR36" s="183"/>
      <c r="HS36" s="183"/>
      <c r="HT36" s="183"/>
      <c r="HU36" s="183"/>
      <c r="HV36" s="183"/>
      <c r="HW36" s="183"/>
      <c r="HX36" s="183" t="s">
        <v>2</v>
      </c>
      <c r="HY36" s="183"/>
      <c r="HZ36" s="183"/>
      <c r="IA36" s="183"/>
      <c r="IB36" s="183"/>
      <c r="IC36" s="183"/>
      <c r="ID36" s="183"/>
      <c r="IE36" s="183" t="s">
        <v>2</v>
      </c>
      <c r="IF36" s="183"/>
      <c r="IG36" s="183"/>
      <c r="IH36" s="183"/>
      <c r="II36" s="183"/>
      <c r="IJ36" s="183"/>
      <c r="IK36" s="183"/>
      <c r="IL36" s="183" t="s">
        <v>2</v>
      </c>
      <c r="IM36" s="183"/>
      <c r="IN36" s="183"/>
      <c r="IO36" s="183"/>
      <c r="IP36" s="183"/>
      <c r="IQ36" s="183"/>
      <c r="IR36" s="183"/>
      <c r="IS36" s="183"/>
    </row>
    <row r="37" spans="1:253" ht="14.65" customHeight="1">
      <c r="Q37" s="14"/>
      <c r="R37" s="14"/>
      <c r="S37" s="184" t="s">
        <v>4</v>
      </c>
      <c r="T37" s="26" t="s">
        <v>104</v>
      </c>
      <c r="U37" s="185"/>
      <c r="V37" s="186" t="s">
        <v>105</v>
      </c>
      <c r="W37" s="187"/>
      <c r="X37" s="187"/>
      <c r="Y37" s="187"/>
      <c r="Z37" s="187"/>
      <c r="AA37" s="188"/>
      <c r="AB37" s="67" t="s">
        <v>106</v>
      </c>
      <c r="AC37" s="186" t="s">
        <v>105</v>
      </c>
      <c r="AD37" s="187"/>
      <c r="AE37" s="187"/>
      <c r="AF37" s="187"/>
      <c r="AG37" s="187"/>
      <c r="AH37" s="188"/>
      <c r="AI37" s="67" t="s">
        <v>107</v>
      </c>
      <c r="AJ37" s="186" t="s">
        <v>105</v>
      </c>
      <c r="AK37" s="187"/>
      <c r="AL37" s="187"/>
      <c r="AM37" s="187"/>
      <c r="AN37" s="187"/>
      <c r="AO37" s="188"/>
      <c r="AP37" s="67" t="s">
        <v>106</v>
      </c>
      <c r="AQ37" s="186" t="s">
        <v>105</v>
      </c>
      <c r="AR37" s="187"/>
      <c r="AS37" s="187"/>
      <c r="AT37" s="187"/>
      <c r="AU37" s="187"/>
      <c r="AV37" s="188"/>
      <c r="AW37" s="67" t="s">
        <v>106</v>
      </c>
      <c r="AX37" s="186" t="s">
        <v>105</v>
      </c>
      <c r="AY37" s="187"/>
      <c r="AZ37" s="187"/>
      <c r="BA37" s="187"/>
      <c r="BB37" s="187"/>
      <c r="BC37" s="188"/>
      <c r="BD37" s="67" t="s">
        <v>106</v>
      </c>
      <c r="BE37" s="186" t="s">
        <v>105</v>
      </c>
      <c r="BF37" s="187"/>
      <c r="BG37" s="187"/>
      <c r="BH37" s="187"/>
      <c r="BI37" s="187"/>
      <c r="BJ37" s="188"/>
      <c r="BK37" s="67" t="s">
        <v>106</v>
      </c>
      <c r="BL37" s="186" t="s">
        <v>105</v>
      </c>
      <c r="BM37" s="187"/>
      <c r="BN37" s="187"/>
      <c r="BO37" s="187"/>
      <c r="BP37" s="187"/>
      <c r="BQ37" s="188"/>
      <c r="BR37" s="67" t="s">
        <v>106</v>
      </c>
      <c r="BS37" s="186" t="s">
        <v>105</v>
      </c>
      <c r="BT37" s="187"/>
      <c r="BU37" s="187"/>
      <c r="BV37" s="187"/>
      <c r="BW37" s="187"/>
      <c r="BX37" s="188"/>
      <c r="BY37" s="67" t="s">
        <v>106</v>
      </c>
      <c r="BZ37" s="186" t="s">
        <v>105</v>
      </c>
      <c r="CA37" s="187"/>
      <c r="CB37" s="187"/>
      <c r="CC37" s="187"/>
      <c r="CD37" s="187"/>
      <c r="CE37" s="188"/>
      <c r="CF37" s="67" t="s">
        <v>106</v>
      </c>
      <c r="CG37" s="186" t="s">
        <v>105</v>
      </c>
      <c r="CH37" s="187"/>
      <c r="CI37" s="187"/>
      <c r="CJ37" s="187"/>
      <c r="CK37" s="187"/>
      <c r="CL37" s="188"/>
      <c r="CM37" s="67" t="s">
        <v>106</v>
      </c>
      <c r="CN37" s="186" t="s">
        <v>105</v>
      </c>
      <c r="CO37" s="187"/>
      <c r="CP37" s="187"/>
      <c r="CQ37" s="187"/>
      <c r="CR37" s="187"/>
      <c r="CS37" s="188"/>
      <c r="CT37" s="67" t="s">
        <v>106</v>
      </c>
      <c r="CU37" s="186" t="s">
        <v>105</v>
      </c>
      <c r="CV37" s="187"/>
      <c r="CW37" s="187"/>
      <c r="CX37" s="187"/>
      <c r="CY37" s="187"/>
      <c r="CZ37" s="188"/>
      <c r="DA37" s="67" t="s">
        <v>106</v>
      </c>
      <c r="DB37" s="186" t="s">
        <v>105</v>
      </c>
      <c r="DC37" s="187"/>
      <c r="DD37" s="187"/>
      <c r="DE37" s="187"/>
      <c r="DF37" s="187"/>
      <c r="DG37" s="188"/>
      <c r="DH37" s="67" t="s">
        <v>106</v>
      </c>
      <c r="DI37" s="186" t="s">
        <v>105</v>
      </c>
      <c r="DJ37" s="187"/>
      <c r="DK37" s="187"/>
      <c r="DL37" s="187"/>
      <c r="DM37" s="187"/>
      <c r="DN37" s="188"/>
      <c r="DO37" s="67" t="s">
        <v>106</v>
      </c>
      <c r="DP37" s="186" t="s">
        <v>105</v>
      </c>
      <c r="DQ37" s="187"/>
      <c r="DR37" s="187"/>
      <c r="DS37" s="187"/>
      <c r="DT37" s="187"/>
      <c r="DU37" s="188"/>
      <c r="DV37" s="67" t="s">
        <v>106</v>
      </c>
      <c r="DW37" s="186" t="s">
        <v>105</v>
      </c>
      <c r="DX37" s="187"/>
      <c r="DY37" s="187"/>
      <c r="DZ37" s="187"/>
      <c r="EA37" s="187"/>
      <c r="EB37" s="188"/>
      <c r="EC37" s="67" t="s">
        <v>106</v>
      </c>
      <c r="ED37" s="186" t="s">
        <v>105</v>
      </c>
      <c r="EE37" s="187"/>
      <c r="EF37" s="187"/>
      <c r="EG37" s="187"/>
      <c r="EH37" s="187"/>
      <c r="EI37" s="188"/>
      <c r="EJ37" s="67" t="s">
        <v>106</v>
      </c>
      <c r="EK37" s="186" t="s">
        <v>105</v>
      </c>
      <c r="EL37" s="187"/>
      <c r="EM37" s="187"/>
      <c r="EN37" s="187"/>
      <c r="EO37" s="187"/>
      <c r="EP37" s="188"/>
      <c r="EQ37" s="67" t="s">
        <v>106</v>
      </c>
      <c r="ER37" s="186" t="s">
        <v>105</v>
      </c>
      <c r="ES37" s="187"/>
      <c r="ET37" s="187"/>
      <c r="EU37" s="187"/>
      <c r="EV37" s="187"/>
      <c r="EW37" s="188"/>
      <c r="EX37" s="67" t="s">
        <v>106</v>
      </c>
      <c r="EY37" s="186" t="s">
        <v>105</v>
      </c>
      <c r="EZ37" s="187"/>
      <c r="FA37" s="187"/>
      <c r="FB37" s="187"/>
      <c r="FC37" s="187"/>
      <c r="FD37" s="188"/>
      <c r="FE37" s="67" t="s">
        <v>106</v>
      </c>
      <c r="FF37" s="186" t="s">
        <v>105</v>
      </c>
      <c r="FG37" s="187"/>
      <c r="FH37" s="187"/>
      <c r="FI37" s="187"/>
      <c r="FJ37" s="187"/>
      <c r="FK37" s="188"/>
      <c r="FL37" s="67" t="s">
        <v>106</v>
      </c>
      <c r="FM37" s="186" t="s">
        <v>105</v>
      </c>
      <c r="FN37" s="187"/>
      <c r="FO37" s="187"/>
      <c r="FP37" s="187"/>
      <c r="FQ37" s="187"/>
      <c r="FR37" s="188"/>
      <c r="FS37" s="67" t="s">
        <v>106</v>
      </c>
      <c r="FT37" s="186" t="s">
        <v>105</v>
      </c>
      <c r="FU37" s="187"/>
      <c r="FV37" s="187"/>
      <c r="FW37" s="187"/>
      <c r="FX37" s="187"/>
      <c r="FY37" s="188"/>
      <c r="FZ37" s="67" t="s">
        <v>106</v>
      </c>
      <c r="GA37" s="186" t="s">
        <v>105</v>
      </c>
      <c r="GB37" s="187"/>
      <c r="GC37" s="187"/>
      <c r="GD37" s="187"/>
      <c r="GE37" s="187"/>
      <c r="GF37" s="188"/>
      <c r="GG37" s="67" t="s">
        <v>106</v>
      </c>
      <c r="GH37" s="186" t="s">
        <v>105</v>
      </c>
      <c r="GI37" s="187"/>
      <c r="GJ37" s="187"/>
      <c r="GK37" s="187"/>
      <c r="GL37" s="187"/>
      <c r="GM37" s="188"/>
      <c r="GN37" s="67" t="s">
        <v>106</v>
      </c>
      <c r="GO37" s="186" t="s">
        <v>105</v>
      </c>
      <c r="GP37" s="187"/>
      <c r="GQ37" s="187"/>
      <c r="GR37" s="187"/>
      <c r="GS37" s="187"/>
      <c r="GT37" s="188"/>
      <c r="GU37" s="67" t="s">
        <v>106</v>
      </c>
      <c r="GV37" s="186" t="s">
        <v>105</v>
      </c>
      <c r="GW37" s="187"/>
      <c r="GX37" s="187"/>
      <c r="GY37" s="187"/>
      <c r="GZ37" s="187"/>
      <c r="HA37" s="188"/>
      <c r="HB37" s="67" t="s">
        <v>106</v>
      </c>
      <c r="HC37" s="186" t="s">
        <v>105</v>
      </c>
      <c r="HD37" s="187"/>
      <c r="HE37" s="187"/>
      <c r="HF37" s="187"/>
      <c r="HG37" s="187"/>
      <c r="HH37" s="188"/>
      <c r="HI37" s="67" t="s">
        <v>106</v>
      </c>
      <c r="HJ37" s="186" t="s">
        <v>105</v>
      </c>
      <c r="HK37" s="187"/>
      <c r="HL37" s="187"/>
      <c r="HM37" s="187"/>
      <c r="HN37" s="187"/>
      <c r="HO37" s="188"/>
      <c r="HP37" s="67" t="s">
        <v>106</v>
      </c>
      <c r="HQ37" s="186" t="s">
        <v>105</v>
      </c>
      <c r="HR37" s="187"/>
      <c r="HS37" s="187"/>
      <c r="HT37" s="187"/>
      <c r="HU37" s="187"/>
      <c r="HV37" s="188"/>
      <c r="HW37" s="67" t="s">
        <v>106</v>
      </c>
      <c r="HX37" s="186" t="s">
        <v>105</v>
      </c>
      <c r="HY37" s="187"/>
      <c r="HZ37" s="187"/>
      <c r="IA37" s="187"/>
      <c r="IB37" s="187"/>
      <c r="IC37" s="188"/>
      <c r="ID37" s="67" t="s">
        <v>106</v>
      </c>
      <c r="IE37" s="186" t="s">
        <v>105</v>
      </c>
      <c r="IF37" s="187"/>
      <c r="IG37" s="187"/>
      <c r="IH37" s="187"/>
      <c r="II37" s="187"/>
      <c r="IJ37" s="188"/>
      <c r="IK37" s="67" t="s">
        <v>106</v>
      </c>
      <c r="IL37" s="186" t="s">
        <v>105</v>
      </c>
      <c r="IM37" s="187"/>
      <c r="IN37" s="187"/>
      <c r="IO37" s="187"/>
      <c r="IP37" s="187"/>
      <c r="IQ37" s="188"/>
      <c r="IR37" s="67" t="s">
        <v>106</v>
      </c>
      <c r="IS37" s="189" t="s">
        <v>108</v>
      </c>
    </row>
    <row r="38" spans="1:253" ht="35.65" customHeight="1">
      <c r="Q38" s="14"/>
      <c r="R38" s="14"/>
      <c r="S38" s="184"/>
      <c r="T38" s="26"/>
      <c r="U38" s="51"/>
      <c r="V38" s="190" t="s">
        <v>109</v>
      </c>
      <c r="W38" s="191" t="s">
        <v>110</v>
      </c>
      <c r="X38" s="192"/>
      <c r="Y38" s="191" t="s">
        <v>111</v>
      </c>
      <c r="Z38" s="193"/>
      <c r="AA38" s="192"/>
      <c r="AB38" s="194"/>
      <c r="AC38" s="190" t="s">
        <v>109</v>
      </c>
      <c r="AD38" s="191" t="s">
        <v>110</v>
      </c>
      <c r="AE38" s="192"/>
      <c r="AF38" s="191" t="s">
        <v>111</v>
      </c>
      <c r="AG38" s="193"/>
      <c r="AH38" s="192"/>
      <c r="AI38" s="194"/>
      <c r="AJ38" s="190" t="s">
        <v>109</v>
      </c>
      <c r="AK38" s="191" t="s">
        <v>110</v>
      </c>
      <c r="AL38" s="192"/>
      <c r="AM38" s="191" t="s">
        <v>111</v>
      </c>
      <c r="AN38" s="193"/>
      <c r="AO38" s="192"/>
      <c r="AP38" s="194"/>
      <c r="AQ38" s="190" t="s">
        <v>109</v>
      </c>
      <c r="AR38" s="191" t="s">
        <v>110</v>
      </c>
      <c r="AS38" s="192"/>
      <c r="AT38" s="191" t="s">
        <v>111</v>
      </c>
      <c r="AU38" s="193"/>
      <c r="AV38" s="192"/>
      <c r="AW38" s="194"/>
      <c r="AX38" s="190" t="s">
        <v>109</v>
      </c>
      <c r="AY38" s="191" t="s">
        <v>110</v>
      </c>
      <c r="AZ38" s="192"/>
      <c r="BA38" s="191" t="s">
        <v>111</v>
      </c>
      <c r="BB38" s="193"/>
      <c r="BC38" s="192"/>
      <c r="BD38" s="194"/>
      <c r="BE38" s="190" t="s">
        <v>109</v>
      </c>
      <c r="BF38" s="191" t="s">
        <v>110</v>
      </c>
      <c r="BG38" s="192"/>
      <c r="BH38" s="191" t="s">
        <v>111</v>
      </c>
      <c r="BI38" s="193"/>
      <c r="BJ38" s="192"/>
      <c r="BK38" s="194"/>
      <c r="BL38" s="190" t="s">
        <v>109</v>
      </c>
      <c r="BM38" s="191" t="s">
        <v>110</v>
      </c>
      <c r="BN38" s="192"/>
      <c r="BO38" s="191" t="s">
        <v>111</v>
      </c>
      <c r="BP38" s="193"/>
      <c r="BQ38" s="192"/>
      <c r="BR38" s="194"/>
      <c r="BS38" s="190" t="s">
        <v>109</v>
      </c>
      <c r="BT38" s="191" t="s">
        <v>110</v>
      </c>
      <c r="BU38" s="192"/>
      <c r="BV38" s="191" t="s">
        <v>111</v>
      </c>
      <c r="BW38" s="193"/>
      <c r="BX38" s="192"/>
      <c r="BY38" s="194"/>
      <c r="BZ38" s="190" t="s">
        <v>109</v>
      </c>
      <c r="CA38" s="191" t="s">
        <v>110</v>
      </c>
      <c r="CB38" s="192"/>
      <c r="CC38" s="191" t="s">
        <v>111</v>
      </c>
      <c r="CD38" s="193"/>
      <c r="CE38" s="192"/>
      <c r="CF38" s="194"/>
      <c r="CG38" s="190" t="s">
        <v>109</v>
      </c>
      <c r="CH38" s="191" t="s">
        <v>110</v>
      </c>
      <c r="CI38" s="192"/>
      <c r="CJ38" s="191" t="s">
        <v>111</v>
      </c>
      <c r="CK38" s="193"/>
      <c r="CL38" s="192"/>
      <c r="CM38" s="194"/>
      <c r="CN38" s="190" t="s">
        <v>109</v>
      </c>
      <c r="CO38" s="191" t="s">
        <v>110</v>
      </c>
      <c r="CP38" s="192"/>
      <c r="CQ38" s="191" t="s">
        <v>111</v>
      </c>
      <c r="CR38" s="193"/>
      <c r="CS38" s="192"/>
      <c r="CT38" s="194"/>
      <c r="CU38" s="190" t="s">
        <v>109</v>
      </c>
      <c r="CV38" s="191" t="s">
        <v>110</v>
      </c>
      <c r="CW38" s="192"/>
      <c r="CX38" s="191" t="s">
        <v>111</v>
      </c>
      <c r="CY38" s="193"/>
      <c r="CZ38" s="192"/>
      <c r="DA38" s="194"/>
      <c r="DB38" s="190" t="s">
        <v>109</v>
      </c>
      <c r="DC38" s="191" t="s">
        <v>110</v>
      </c>
      <c r="DD38" s="192"/>
      <c r="DE38" s="191" t="s">
        <v>111</v>
      </c>
      <c r="DF38" s="193"/>
      <c r="DG38" s="192"/>
      <c r="DH38" s="194"/>
      <c r="DI38" s="190" t="s">
        <v>109</v>
      </c>
      <c r="DJ38" s="191" t="s">
        <v>110</v>
      </c>
      <c r="DK38" s="192"/>
      <c r="DL38" s="191" t="s">
        <v>111</v>
      </c>
      <c r="DM38" s="193"/>
      <c r="DN38" s="192"/>
      <c r="DO38" s="194"/>
      <c r="DP38" s="190" t="s">
        <v>109</v>
      </c>
      <c r="DQ38" s="191" t="s">
        <v>110</v>
      </c>
      <c r="DR38" s="192"/>
      <c r="DS38" s="191" t="s">
        <v>111</v>
      </c>
      <c r="DT38" s="193"/>
      <c r="DU38" s="192"/>
      <c r="DV38" s="194"/>
      <c r="DW38" s="190" t="s">
        <v>109</v>
      </c>
      <c r="DX38" s="191" t="s">
        <v>110</v>
      </c>
      <c r="DY38" s="192"/>
      <c r="DZ38" s="191" t="s">
        <v>111</v>
      </c>
      <c r="EA38" s="193"/>
      <c r="EB38" s="192"/>
      <c r="EC38" s="194"/>
      <c r="ED38" s="190" t="s">
        <v>109</v>
      </c>
      <c r="EE38" s="191" t="s">
        <v>110</v>
      </c>
      <c r="EF38" s="192"/>
      <c r="EG38" s="191" t="s">
        <v>111</v>
      </c>
      <c r="EH38" s="193"/>
      <c r="EI38" s="192"/>
      <c r="EJ38" s="194"/>
      <c r="EK38" s="190" t="s">
        <v>109</v>
      </c>
      <c r="EL38" s="191" t="s">
        <v>110</v>
      </c>
      <c r="EM38" s="192"/>
      <c r="EN38" s="191" t="s">
        <v>111</v>
      </c>
      <c r="EO38" s="193"/>
      <c r="EP38" s="192"/>
      <c r="EQ38" s="194"/>
      <c r="ER38" s="190" t="s">
        <v>109</v>
      </c>
      <c r="ES38" s="191" t="s">
        <v>110</v>
      </c>
      <c r="ET38" s="192"/>
      <c r="EU38" s="191" t="s">
        <v>111</v>
      </c>
      <c r="EV38" s="193"/>
      <c r="EW38" s="192"/>
      <c r="EX38" s="194"/>
      <c r="EY38" s="190" t="s">
        <v>109</v>
      </c>
      <c r="EZ38" s="191" t="s">
        <v>110</v>
      </c>
      <c r="FA38" s="192"/>
      <c r="FB38" s="191" t="s">
        <v>111</v>
      </c>
      <c r="FC38" s="193"/>
      <c r="FD38" s="192"/>
      <c r="FE38" s="194"/>
      <c r="FF38" s="190" t="s">
        <v>109</v>
      </c>
      <c r="FG38" s="191" t="s">
        <v>110</v>
      </c>
      <c r="FH38" s="192"/>
      <c r="FI38" s="191" t="s">
        <v>111</v>
      </c>
      <c r="FJ38" s="193"/>
      <c r="FK38" s="192"/>
      <c r="FL38" s="194"/>
      <c r="FM38" s="190" t="s">
        <v>109</v>
      </c>
      <c r="FN38" s="191" t="s">
        <v>110</v>
      </c>
      <c r="FO38" s="192"/>
      <c r="FP38" s="191" t="s">
        <v>111</v>
      </c>
      <c r="FQ38" s="193"/>
      <c r="FR38" s="192"/>
      <c r="FS38" s="194"/>
      <c r="FT38" s="190" t="s">
        <v>109</v>
      </c>
      <c r="FU38" s="191" t="s">
        <v>110</v>
      </c>
      <c r="FV38" s="192"/>
      <c r="FW38" s="191" t="s">
        <v>111</v>
      </c>
      <c r="FX38" s="193"/>
      <c r="FY38" s="192"/>
      <c r="FZ38" s="194"/>
      <c r="GA38" s="190" t="s">
        <v>109</v>
      </c>
      <c r="GB38" s="191" t="s">
        <v>110</v>
      </c>
      <c r="GC38" s="192"/>
      <c r="GD38" s="191" t="s">
        <v>111</v>
      </c>
      <c r="GE38" s="193"/>
      <c r="GF38" s="192"/>
      <c r="GG38" s="194"/>
      <c r="GH38" s="190" t="s">
        <v>109</v>
      </c>
      <c r="GI38" s="191" t="s">
        <v>110</v>
      </c>
      <c r="GJ38" s="192"/>
      <c r="GK38" s="191" t="s">
        <v>111</v>
      </c>
      <c r="GL38" s="193"/>
      <c r="GM38" s="192"/>
      <c r="GN38" s="194"/>
      <c r="GO38" s="190" t="s">
        <v>109</v>
      </c>
      <c r="GP38" s="191" t="s">
        <v>110</v>
      </c>
      <c r="GQ38" s="192"/>
      <c r="GR38" s="191" t="s">
        <v>111</v>
      </c>
      <c r="GS38" s="193"/>
      <c r="GT38" s="192"/>
      <c r="GU38" s="194"/>
      <c r="GV38" s="190" t="s">
        <v>109</v>
      </c>
      <c r="GW38" s="191" t="s">
        <v>110</v>
      </c>
      <c r="GX38" s="192"/>
      <c r="GY38" s="191" t="s">
        <v>111</v>
      </c>
      <c r="GZ38" s="193"/>
      <c r="HA38" s="192"/>
      <c r="HB38" s="194"/>
      <c r="HC38" s="190" t="s">
        <v>109</v>
      </c>
      <c r="HD38" s="191" t="s">
        <v>110</v>
      </c>
      <c r="HE38" s="192"/>
      <c r="HF38" s="191" t="s">
        <v>111</v>
      </c>
      <c r="HG38" s="193"/>
      <c r="HH38" s="192"/>
      <c r="HI38" s="194"/>
      <c r="HJ38" s="190" t="s">
        <v>109</v>
      </c>
      <c r="HK38" s="191" t="s">
        <v>110</v>
      </c>
      <c r="HL38" s="192"/>
      <c r="HM38" s="191" t="s">
        <v>111</v>
      </c>
      <c r="HN38" s="193"/>
      <c r="HO38" s="192"/>
      <c r="HP38" s="194"/>
      <c r="HQ38" s="190" t="s">
        <v>109</v>
      </c>
      <c r="HR38" s="191" t="s">
        <v>110</v>
      </c>
      <c r="HS38" s="192"/>
      <c r="HT38" s="191" t="s">
        <v>111</v>
      </c>
      <c r="HU38" s="193"/>
      <c r="HV38" s="192"/>
      <c r="HW38" s="194"/>
      <c r="HX38" s="190" t="s">
        <v>109</v>
      </c>
      <c r="HY38" s="191" t="s">
        <v>110</v>
      </c>
      <c r="HZ38" s="192"/>
      <c r="IA38" s="191" t="s">
        <v>111</v>
      </c>
      <c r="IB38" s="193"/>
      <c r="IC38" s="192"/>
      <c r="ID38" s="194"/>
      <c r="IE38" s="190" t="s">
        <v>109</v>
      </c>
      <c r="IF38" s="191" t="s">
        <v>110</v>
      </c>
      <c r="IG38" s="192"/>
      <c r="IH38" s="191" t="s">
        <v>111</v>
      </c>
      <c r="II38" s="193"/>
      <c r="IJ38" s="192"/>
      <c r="IK38" s="194"/>
      <c r="IL38" s="190" t="s">
        <v>109</v>
      </c>
      <c r="IM38" s="191" t="s">
        <v>110</v>
      </c>
      <c r="IN38" s="192"/>
      <c r="IO38" s="191" t="s">
        <v>111</v>
      </c>
      <c r="IP38" s="193"/>
      <c r="IQ38" s="192"/>
      <c r="IR38" s="194"/>
      <c r="IS38" s="195"/>
    </row>
    <row r="39" spans="1:253" ht="90.4" customHeight="1">
      <c r="A39" s="171"/>
      <c r="B39" s="171" t="s">
        <v>112</v>
      </c>
      <c r="C39" s="171" t="s">
        <v>113</v>
      </c>
      <c r="D39" s="171" t="s">
        <v>114</v>
      </c>
      <c r="E39" s="105" t="s">
        <v>115</v>
      </c>
      <c r="F39" s="105" t="s">
        <v>116</v>
      </c>
      <c r="G39" s="105" t="s">
        <v>117</v>
      </c>
      <c r="H39" s="105"/>
      <c r="I39" s="105" t="s">
        <v>118</v>
      </c>
      <c r="J39" s="105" t="s">
        <v>119</v>
      </c>
      <c r="K39" s="105" t="s">
        <v>120</v>
      </c>
      <c r="L39" s="105" t="s">
        <v>92</v>
      </c>
      <c r="Q39" s="14"/>
      <c r="R39" s="14"/>
      <c r="S39" s="184"/>
      <c r="T39" s="26"/>
      <c r="U39" s="196"/>
      <c r="V39" s="190" t="s">
        <v>121</v>
      </c>
      <c r="W39" s="29" t="s">
        <v>122</v>
      </c>
      <c r="X39" s="29" t="s">
        <v>123</v>
      </c>
      <c r="Y39" s="29" t="s">
        <v>124</v>
      </c>
      <c r="Z39" s="74" t="s">
        <v>125</v>
      </c>
      <c r="AA39" s="75"/>
      <c r="AB39" s="72"/>
      <c r="AC39" s="190" t="s">
        <v>121</v>
      </c>
      <c r="AD39" s="29" t="s">
        <v>122</v>
      </c>
      <c r="AE39" s="29" t="s">
        <v>123</v>
      </c>
      <c r="AF39" s="29" t="s">
        <v>124</v>
      </c>
      <c r="AG39" s="74" t="s">
        <v>125</v>
      </c>
      <c r="AH39" s="75"/>
      <c r="AI39" s="72"/>
      <c r="AJ39" s="190" t="s">
        <v>121</v>
      </c>
      <c r="AK39" s="29" t="s">
        <v>122</v>
      </c>
      <c r="AL39" s="29" t="s">
        <v>123</v>
      </c>
      <c r="AM39" s="29" t="s">
        <v>124</v>
      </c>
      <c r="AN39" s="74" t="s">
        <v>125</v>
      </c>
      <c r="AO39" s="75"/>
      <c r="AP39" s="72"/>
      <c r="AQ39" s="190" t="s">
        <v>121</v>
      </c>
      <c r="AR39" s="29" t="s">
        <v>122</v>
      </c>
      <c r="AS39" s="29" t="s">
        <v>123</v>
      </c>
      <c r="AT39" s="29" t="s">
        <v>124</v>
      </c>
      <c r="AU39" s="74" t="s">
        <v>125</v>
      </c>
      <c r="AV39" s="75"/>
      <c r="AW39" s="72"/>
      <c r="AX39" s="190" t="s">
        <v>121</v>
      </c>
      <c r="AY39" s="29" t="s">
        <v>122</v>
      </c>
      <c r="AZ39" s="29" t="s">
        <v>123</v>
      </c>
      <c r="BA39" s="29" t="s">
        <v>124</v>
      </c>
      <c r="BB39" s="74" t="s">
        <v>125</v>
      </c>
      <c r="BC39" s="75"/>
      <c r="BD39" s="72"/>
      <c r="BE39" s="190" t="s">
        <v>121</v>
      </c>
      <c r="BF39" s="29" t="s">
        <v>122</v>
      </c>
      <c r="BG39" s="29" t="s">
        <v>123</v>
      </c>
      <c r="BH39" s="29" t="s">
        <v>124</v>
      </c>
      <c r="BI39" s="74" t="s">
        <v>125</v>
      </c>
      <c r="BJ39" s="75"/>
      <c r="BK39" s="72"/>
      <c r="BL39" s="190" t="s">
        <v>121</v>
      </c>
      <c r="BM39" s="29" t="s">
        <v>122</v>
      </c>
      <c r="BN39" s="29" t="s">
        <v>123</v>
      </c>
      <c r="BO39" s="29" t="s">
        <v>124</v>
      </c>
      <c r="BP39" s="74" t="s">
        <v>125</v>
      </c>
      <c r="BQ39" s="75"/>
      <c r="BR39" s="72"/>
      <c r="BS39" s="190" t="s">
        <v>121</v>
      </c>
      <c r="BT39" s="29" t="s">
        <v>122</v>
      </c>
      <c r="BU39" s="29" t="s">
        <v>123</v>
      </c>
      <c r="BV39" s="29" t="s">
        <v>124</v>
      </c>
      <c r="BW39" s="74" t="s">
        <v>125</v>
      </c>
      <c r="BX39" s="75"/>
      <c r="BY39" s="72"/>
      <c r="BZ39" s="190" t="s">
        <v>121</v>
      </c>
      <c r="CA39" s="29" t="s">
        <v>122</v>
      </c>
      <c r="CB39" s="29" t="s">
        <v>123</v>
      </c>
      <c r="CC39" s="29" t="s">
        <v>124</v>
      </c>
      <c r="CD39" s="74" t="s">
        <v>125</v>
      </c>
      <c r="CE39" s="75"/>
      <c r="CF39" s="72"/>
      <c r="CG39" s="190" t="s">
        <v>121</v>
      </c>
      <c r="CH39" s="29" t="s">
        <v>122</v>
      </c>
      <c r="CI39" s="29" t="s">
        <v>123</v>
      </c>
      <c r="CJ39" s="29" t="s">
        <v>124</v>
      </c>
      <c r="CK39" s="74" t="s">
        <v>125</v>
      </c>
      <c r="CL39" s="75"/>
      <c r="CM39" s="72"/>
      <c r="CN39" s="190" t="s">
        <v>121</v>
      </c>
      <c r="CO39" s="29" t="s">
        <v>122</v>
      </c>
      <c r="CP39" s="29" t="s">
        <v>123</v>
      </c>
      <c r="CQ39" s="29" t="s">
        <v>124</v>
      </c>
      <c r="CR39" s="74" t="s">
        <v>125</v>
      </c>
      <c r="CS39" s="75"/>
      <c r="CT39" s="72"/>
      <c r="CU39" s="190" t="s">
        <v>121</v>
      </c>
      <c r="CV39" s="29" t="s">
        <v>122</v>
      </c>
      <c r="CW39" s="29" t="s">
        <v>123</v>
      </c>
      <c r="CX39" s="29" t="s">
        <v>124</v>
      </c>
      <c r="CY39" s="74" t="s">
        <v>125</v>
      </c>
      <c r="CZ39" s="75"/>
      <c r="DA39" s="72"/>
      <c r="DB39" s="190" t="s">
        <v>121</v>
      </c>
      <c r="DC39" s="29" t="s">
        <v>122</v>
      </c>
      <c r="DD39" s="29" t="s">
        <v>123</v>
      </c>
      <c r="DE39" s="29" t="s">
        <v>124</v>
      </c>
      <c r="DF39" s="74" t="s">
        <v>125</v>
      </c>
      <c r="DG39" s="75"/>
      <c r="DH39" s="72"/>
      <c r="DI39" s="190" t="s">
        <v>121</v>
      </c>
      <c r="DJ39" s="29" t="s">
        <v>122</v>
      </c>
      <c r="DK39" s="29" t="s">
        <v>123</v>
      </c>
      <c r="DL39" s="29" t="s">
        <v>124</v>
      </c>
      <c r="DM39" s="74" t="s">
        <v>125</v>
      </c>
      <c r="DN39" s="75"/>
      <c r="DO39" s="72"/>
      <c r="DP39" s="190" t="s">
        <v>121</v>
      </c>
      <c r="DQ39" s="29" t="s">
        <v>122</v>
      </c>
      <c r="DR39" s="29" t="s">
        <v>123</v>
      </c>
      <c r="DS39" s="29" t="s">
        <v>124</v>
      </c>
      <c r="DT39" s="74" t="s">
        <v>125</v>
      </c>
      <c r="DU39" s="75"/>
      <c r="DV39" s="72"/>
      <c r="DW39" s="190" t="s">
        <v>121</v>
      </c>
      <c r="DX39" s="29" t="s">
        <v>122</v>
      </c>
      <c r="DY39" s="29" t="s">
        <v>123</v>
      </c>
      <c r="DZ39" s="29" t="s">
        <v>124</v>
      </c>
      <c r="EA39" s="74" t="s">
        <v>125</v>
      </c>
      <c r="EB39" s="75"/>
      <c r="EC39" s="72"/>
      <c r="ED39" s="190" t="s">
        <v>121</v>
      </c>
      <c r="EE39" s="29" t="s">
        <v>122</v>
      </c>
      <c r="EF39" s="29" t="s">
        <v>123</v>
      </c>
      <c r="EG39" s="29" t="s">
        <v>124</v>
      </c>
      <c r="EH39" s="74" t="s">
        <v>125</v>
      </c>
      <c r="EI39" s="75"/>
      <c r="EJ39" s="72"/>
      <c r="EK39" s="190" t="s">
        <v>121</v>
      </c>
      <c r="EL39" s="29" t="s">
        <v>122</v>
      </c>
      <c r="EM39" s="29" t="s">
        <v>123</v>
      </c>
      <c r="EN39" s="29" t="s">
        <v>124</v>
      </c>
      <c r="EO39" s="74" t="s">
        <v>125</v>
      </c>
      <c r="EP39" s="75"/>
      <c r="EQ39" s="72"/>
      <c r="ER39" s="190" t="s">
        <v>121</v>
      </c>
      <c r="ES39" s="29" t="s">
        <v>122</v>
      </c>
      <c r="ET39" s="29" t="s">
        <v>123</v>
      </c>
      <c r="EU39" s="29" t="s">
        <v>124</v>
      </c>
      <c r="EV39" s="74" t="s">
        <v>125</v>
      </c>
      <c r="EW39" s="75"/>
      <c r="EX39" s="72"/>
      <c r="EY39" s="190" t="s">
        <v>121</v>
      </c>
      <c r="EZ39" s="29" t="s">
        <v>122</v>
      </c>
      <c r="FA39" s="29" t="s">
        <v>123</v>
      </c>
      <c r="FB39" s="29" t="s">
        <v>124</v>
      </c>
      <c r="FC39" s="74" t="s">
        <v>125</v>
      </c>
      <c r="FD39" s="75"/>
      <c r="FE39" s="72"/>
      <c r="FF39" s="190" t="s">
        <v>121</v>
      </c>
      <c r="FG39" s="29" t="s">
        <v>122</v>
      </c>
      <c r="FH39" s="29" t="s">
        <v>123</v>
      </c>
      <c r="FI39" s="29" t="s">
        <v>124</v>
      </c>
      <c r="FJ39" s="74" t="s">
        <v>125</v>
      </c>
      <c r="FK39" s="75"/>
      <c r="FL39" s="72"/>
      <c r="FM39" s="190" t="s">
        <v>121</v>
      </c>
      <c r="FN39" s="29" t="s">
        <v>122</v>
      </c>
      <c r="FO39" s="29" t="s">
        <v>123</v>
      </c>
      <c r="FP39" s="29" t="s">
        <v>124</v>
      </c>
      <c r="FQ39" s="74" t="s">
        <v>125</v>
      </c>
      <c r="FR39" s="75"/>
      <c r="FS39" s="72"/>
      <c r="FT39" s="190" t="s">
        <v>121</v>
      </c>
      <c r="FU39" s="29" t="s">
        <v>122</v>
      </c>
      <c r="FV39" s="29" t="s">
        <v>123</v>
      </c>
      <c r="FW39" s="29" t="s">
        <v>124</v>
      </c>
      <c r="FX39" s="74" t="s">
        <v>125</v>
      </c>
      <c r="FY39" s="75"/>
      <c r="FZ39" s="72"/>
      <c r="GA39" s="190" t="s">
        <v>121</v>
      </c>
      <c r="GB39" s="29" t="s">
        <v>122</v>
      </c>
      <c r="GC39" s="29" t="s">
        <v>123</v>
      </c>
      <c r="GD39" s="29" t="s">
        <v>124</v>
      </c>
      <c r="GE39" s="74" t="s">
        <v>125</v>
      </c>
      <c r="GF39" s="75"/>
      <c r="GG39" s="72"/>
      <c r="GH39" s="190" t="s">
        <v>121</v>
      </c>
      <c r="GI39" s="29" t="s">
        <v>122</v>
      </c>
      <c r="GJ39" s="29" t="s">
        <v>123</v>
      </c>
      <c r="GK39" s="29" t="s">
        <v>124</v>
      </c>
      <c r="GL39" s="74" t="s">
        <v>125</v>
      </c>
      <c r="GM39" s="75"/>
      <c r="GN39" s="72"/>
      <c r="GO39" s="190" t="s">
        <v>121</v>
      </c>
      <c r="GP39" s="29" t="s">
        <v>122</v>
      </c>
      <c r="GQ39" s="29" t="s">
        <v>123</v>
      </c>
      <c r="GR39" s="29" t="s">
        <v>124</v>
      </c>
      <c r="GS39" s="74" t="s">
        <v>125</v>
      </c>
      <c r="GT39" s="75"/>
      <c r="GU39" s="72"/>
      <c r="GV39" s="190" t="s">
        <v>121</v>
      </c>
      <c r="GW39" s="29" t="s">
        <v>122</v>
      </c>
      <c r="GX39" s="29" t="s">
        <v>123</v>
      </c>
      <c r="GY39" s="29" t="s">
        <v>124</v>
      </c>
      <c r="GZ39" s="74" t="s">
        <v>125</v>
      </c>
      <c r="HA39" s="75"/>
      <c r="HB39" s="72"/>
      <c r="HC39" s="190" t="s">
        <v>121</v>
      </c>
      <c r="HD39" s="29" t="s">
        <v>122</v>
      </c>
      <c r="HE39" s="29" t="s">
        <v>123</v>
      </c>
      <c r="HF39" s="29" t="s">
        <v>124</v>
      </c>
      <c r="HG39" s="74" t="s">
        <v>125</v>
      </c>
      <c r="HH39" s="75"/>
      <c r="HI39" s="72"/>
      <c r="HJ39" s="190" t="s">
        <v>121</v>
      </c>
      <c r="HK39" s="29" t="s">
        <v>122</v>
      </c>
      <c r="HL39" s="29" t="s">
        <v>123</v>
      </c>
      <c r="HM39" s="29" t="s">
        <v>124</v>
      </c>
      <c r="HN39" s="74" t="s">
        <v>125</v>
      </c>
      <c r="HO39" s="75"/>
      <c r="HP39" s="72"/>
      <c r="HQ39" s="190" t="s">
        <v>121</v>
      </c>
      <c r="HR39" s="29" t="s">
        <v>122</v>
      </c>
      <c r="HS39" s="29" t="s">
        <v>123</v>
      </c>
      <c r="HT39" s="29" t="s">
        <v>124</v>
      </c>
      <c r="HU39" s="74" t="s">
        <v>125</v>
      </c>
      <c r="HV39" s="75"/>
      <c r="HW39" s="72"/>
      <c r="HX39" s="190" t="s">
        <v>121</v>
      </c>
      <c r="HY39" s="29" t="s">
        <v>122</v>
      </c>
      <c r="HZ39" s="29" t="s">
        <v>123</v>
      </c>
      <c r="IA39" s="29" t="s">
        <v>124</v>
      </c>
      <c r="IB39" s="74" t="s">
        <v>125</v>
      </c>
      <c r="IC39" s="75"/>
      <c r="ID39" s="72"/>
      <c r="IE39" s="190" t="s">
        <v>121</v>
      </c>
      <c r="IF39" s="29" t="s">
        <v>122</v>
      </c>
      <c r="IG39" s="29" t="s">
        <v>123</v>
      </c>
      <c r="IH39" s="29" t="s">
        <v>124</v>
      </c>
      <c r="II39" s="74" t="s">
        <v>125</v>
      </c>
      <c r="IJ39" s="75"/>
      <c r="IK39" s="72"/>
      <c r="IL39" s="190" t="s">
        <v>121</v>
      </c>
      <c r="IM39" s="29" t="s">
        <v>122</v>
      </c>
      <c r="IN39" s="29" t="s">
        <v>123</v>
      </c>
      <c r="IO39" s="29" t="s">
        <v>124</v>
      </c>
      <c r="IP39" s="74" t="s">
        <v>125</v>
      </c>
      <c r="IQ39" s="75"/>
      <c r="IR39" s="72"/>
      <c r="IS39" s="197"/>
    </row>
    <row r="40" spans="1:253" s="206" customFormat="1" ht="11.25" hidden="1" customHeight="1">
      <c r="A40" s="171"/>
      <c r="B40" s="171"/>
      <c r="C40" s="171"/>
      <c r="D40" s="171"/>
      <c r="E40" s="171"/>
      <c r="F40" s="171"/>
      <c r="G40" s="171"/>
      <c r="H40" s="171"/>
      <c r="I40" s="171"/>
      <c r="J40" s="171"/>
      <c r="K40" s="171"/>
      <c r="L40" s="105"/>
      <c r="M40" s="101"/>
      <c r="N40" s="101"/>
      <c r="O40" s="101"/>
      <c r="P40" s="198"/>
      <c r="Q40" s="199"/>
      <c r="R40" s="200">
        <v>1</v>
      </c>
      <c r="S40" s="201" t="s">
        <v>8</v>
      </c>
      <c r="T40" s="202" t="s">
        <v>11</v>
      </c>
      <c r="U40" s="203" t="str">
        <f ca="1">OFFSET(U40,0,-1)</f>
        <v>2</v>
      </c>
      <c r="V40" s="204">
        <f ca="1">OFFSET(V40,0,-1)+1</f>
        <v>3</v>
      </c>
      <c r="W40" s="204">
        <f ca="1">OFFSET(W40,0,-1)+1</f>
        <v>4</v>
      </c>
      <c r="X40" s="204">
        <f ca="1">OFFSET(X40,0,-1)+1</f>
        <v>5</v>
      </c>
      <c r="Y40" s="204">
        <f ca="1">OFFSET(Y40,0,-1)+1</f>
        <v>6</v>
      </c>
      <c r="Z40" s="205">
        <f ca="1">OFFSET(Z40,0,-1)+1</f>
        <v>7</v>
      </c>
      <c r="AA40" s="205"/>
      <c r="AB40" s="204">
        <f ca="1">OFFSET(AB40,0,-2)+1</f>
        <v>8</v>
      </c>
      <c r="AC40" s="204">
        <f ca="1">OFFSET(AC40,0,-1)+1</f>
        <v>9</v>
      </c>
      <c r="AD40" s="204">
        <f ca="1">OFFSET(AD40,0,-1)+1</f>
        <v>10</v>
      </c>
      <c r="AE40" s="204">
        <f ca="1">OFFSET(AE40,0,-1)+1</f>
        <v>11</v>
      </c>
      <c r="AF40" s="204">
        <f ca="1">OFFSET(AF40,0,-1)+1</f>
        <v>12</v>
      </c>
      <c r="AG40" s="205">
        <f ca="1">OFFSET(AG40,0,-1)+1</f>
        <v>13</v>
      </c>
      <c r="AH40" s="205"/>
      <c r="AI40" s="204">
        <f ca="1">OFFSET(AI40,0,-2)+1</f>
        <v>14</v>
      </c>
      <c r="AJ40" s="204">
        <f ca="1">OFFSET(AJ40,0,-1)+1</f>
        <v>15</v>
      </c>
      <c r="AK40" s="204">
        <f ca="1">OFFSET(AK40,0,-1)+1</f>
        <v>16</v>
      </c>
      <c r="AL40" s="204">
        <f ca="1">OFFSET(AL40,0,-1)+1</f>
        <v>17</v>
      </c>
      <c r="AM40" s="204">
        <f ca="1">OFFSET(AM40,0,-1)+1</f>
        <v>18</v>
      </c>
      <c r="AN40" s="205">
        <f ca="1">OFFSET(AN40,0,-1)+1</f>
        <v>19</v>
      </c>
      <c r="AO40" s="205"/>
      <c r="AP40" s="204">
        <f ca="1">OFFSET(AP40,0,-2)+1</f>
        <v>20</v>
      </c>
      <c r="AQ40" s="204">
        <f ca="1">OFFSET(AQ40,0,-1)+1</f>
        <v>21</v>
      </c>
      <c r="AR40" s="204">
        <f ca="1">OFFSET(AR40,0,-1)+1</f>
        <v>22</v>
      </c>
      <c r="AS40" s="204">
        <f ca="1">OFFSET(AS40,0,-1)+1</f>
        <v>23</v>
      </c>
      <c r="AT40" s="204">
        <f ca="1">OFFSET(AT40,0,-1)+1</f>
        <v>24</v>
      </c>
      <c r="AU40" s="205">
        <f ca="1">OFFSET(AU40,0,-1)+1</f>
        <v>25</v>
      </c>
      <c r="AV40" s="205"/>
      <c r="AW40" s="204">
        <f ca="1">OFFSET(AW40,0,-2)+1</f>
        <v>26</v>
      </c>
      <c r="AX40" s="204">
        <f ca="1">OFFSET(AX40,0,-1)+1</f>
        <v>27</v>
      </c>
      <c r="AY40" s="204">
        <f ca="1">OFFSET(AY40,0,-1)+1</f>
        <v>28</v>
      </c>
      <c r="AZ40" s="204">
        <f ca="1">OFFSET(AZ40,0,-1)+1</f>
        <v>29</v>
      </c>
      <c r="BA40" s="204">
        <f ca="1">OFFSET(BA40,0,-1)+1</f>
        <v>30</v>
      </c>
      <c r="BB40" s="205">
        <f ca="1">OFFSET(BB40,0,-1)+1</f>
        <v>31</v>
      </c>
      <c r="BC40" s="205"/>
      <c r="BD40" s="204">
        <f ca="1">OFFSET(BD40,0,-2)+1</f>
        <v>32</v>
      </c>
      <c r="BE40" s="204">
        <f ca="1">OFFSET(BE40,0,-1)+1</f>
        <v>33</v>
      </c>
      <c r="BF40" s="204">
        <f ca="1">OFFSET(BF40,0,-1)+1</f>
        <v>34</v>
      </c>
      <c r="BG40" s="204">
        <f ca="1">OFFSET(BG40,0,-1)+1</f>
        <v>35</v>
      </c>
      <c r="BH40" s="204">
        <f ca="1">OFFSET(BH40,0,-1)+1</f>
        <v>36</v>
      </c>
      <c r="BI40" s="205">
        <f ca="1">OFFSET(BI40,0,-1)+1</f>
        <v>37</v>
      </c>
      <c r="BJ40" s="205"/>
      <c r="BK40" s="204">
        <f ca="1">OFFSET(BK40,0,-2)+1</f>
        <v>38</v>
      </c>
      <c r="BL40" s="204">
        <f ca="1">OFFSET(BL40,0,-1)+1</f>
        <v>39</v>
      </c>
      <c r="BM40" s="204">
        <f ca="1">OFFSET(BM40,0,-1)+1</f>
        <v>40</v>
      </c>
      <c r="BN40" s="204">
        <f ca="1">OFFSET(BN40,0,-1)+1</f>
        <v>41</v>
      </c>
      <c r="BO40" s="204">
        <f ca="1">OFFSET(BO40,0,-1)+1</f>
        <v>42</v>
      </c>
      <c r="BP40" s="205">
        <f ca="1">OFFSET(BP40,0,-1)+1</f>
        <v>43</v>
      </c>
      <c r="BQ40" s="205"/>
      <c r="BR40" s="204">
        <f ca="1">OFFSET(BR40,0,-2)+1</f>
        <v>44</v>
      </c>
      <c r="BS40" s="204">
        <f ca="1">OFFSET(BS40,0,-1)+1</f>
        <v>45</v>
      </c>
      <c r="BT40" s="204">
        <f ca="1">OFFSET(BT40,0,-1)+1</f>
        <v>46</v>
      </c>
      <c r="BU40" s="204">
        <f ca="1">OFFSET(BU40,0,-1)+1</f>
        <v>47</v>
      </c>
      <c r="BV40" s="204">
        <f ca="1">OFFSET(BV40,0,-1)+1</f>
        <v>48</v>
      </c>
      <c r="BW40" s="205">
        <f ca="1">OFFSET(BW40,0,-1)+1</f>
        <v>49</v>
      </c>
      <c r="BX40" s="205"/>
      <c r="BY40" s="204">
        <f ca="1">OFFSET(BY40,0,-2)+1</f>
        <v>50</v>
      </c>
      <c r="BZ40" s="204">
        <f ca="1">OFFSET(BZ40,0,-1)+1</f>
        <v>51</v>
      </c>
      <c r="CA40" s="204">
        <f ca="1">OFFSET(CA40,0,-1)+1</f>
        <v>52</v>
      </c>
      <c r="CB40" s="204">
        <f ca="1">OFFSET(CB40,0,-1)+1</f>
        <v>53</v>
      </c>
      <c r="CC40" s="204">
        <f ca="1">OFFSET(CC40,0,-1)+1</f>
        <v>54</v>
      </c>
      <c r="CD40" s="205">
        <f ca="1">OFFSET(CD40,0,-1)+1</f>
        <v>55</v>
      </c>
      <c r="CE40" s="205"/>
      <c r="CF40" s="204">
        <f ca="1">OFFSET(CF40,0,-2)+1</f>
        <v>56</v>
      </c>
      <c r="CG40" s="204">
        <f ca="1">OFFSET(CG40,0,-1)+1</f>
        <v>57</v>
      </c>
      <c r="CH40" s="204">
        <f ca="1">OFFSET(CH40,0,-1)+1</f>
        <v>58</v>
      </c>
      <c r="CI40" s="204">
        <f ca="1">OFFSET(CI40,0,-1)+1</f>
        <v>59</v>
      </c>
      <c r="CJ40" s="204">
        <f ca="1">OFFSET(CJ40,0,-1)+1</f>
        <v>60</v>
      </c>
      <c r="CK40" s="205">
        <f ca="1">OFFSET(CK40,0,-1)+1</f>
        <v>61</v>
      </c>
      <c r="CL40" s="205"/>
      <c r="CM40" s="204">
        <f ca="1">OFFSET(CM40,0,-2)+1</f>
        <v>62</v>
      </c>
      <c r="CN40" s="204">
        <f ca="1">OFFSET(CN40,0,-1)+1</f>
        <v>63</v>
      </c>
      <c r="CO40" s="204">
        <f ca="1">OFFSET(CO40,0,-1)+1</f>
        <v>64</v>
      </c>
      <c r="CP40" s="204">
        <f ca="1">OFFSET(CP40,0,-1)+1</f>
        <v>65</v>
      </c>
      <c r="CQ40" s="204">
        <f ca="1">OFFSET(CQ40,0,-1)+1</f>
        <v>66</v>
      </c>
      <c r="CR40" s="205">
        <f ca="1">OFFSET(CR40,0,-1)+1</f>
        <v>67</v>
      </c>
      <c r="CS40" s="205"/>
      <c r="CT40" s="204">
        <f ca="1">OFFSET(CT40,0,-2)+1</f>
        <v>68</v>
      </c>
      <c r="CU40" s="204">
        <f ca="1">OFFSET(CU40,0,-1)+1</f>
        <v>69</v>
      </c>
      <c r="CV40" s="204">
        <f ca="1">OFFSET(CV40,0,-1)+1</f>
        <v>70</v>
      </c>
      <c r="CW40" s="204">
        <f ca="1">OFFSET(CW40,0,-1)+1</f>
        <v>71</v>
      </c>
      <c r="CX40" s="204">
        <f ca="1">OFFSET(CX40,0,-1)+1</f>
        <v>72</v>
      </c>
      <c r="CY40" s="205">
        <f ca="1">OFFSET(CY40,0,-1)+1</f>
        <v>73</v>
      </c>
      <c r="CZ40" s="205"/>
      <c r="DA40" s="204">
        <f ca="1">OFFSET(DA40,0,-2)+1</f>
        <v>74</v>
      </c>
      <c r="DB40" s="204">
        <f ca="1">OFFSET(DB40,0,-1)+1</f>
        <v>75</v>
      </c>
      <c r="DC40" s="204">
        <f ca="1">OFFSET(DC40,0,-1)+1</f>
        <v>76</v>
      </c>
      <c r="DD40" s="204">
        <f ca="1">OFFSET(DD40,0,-1)+1</f>
        <v>77</v>
      </c>
      <c r="DE40" s="204">
        <f ca="1">OFFSET(DE40,0,-1)+1</f>
        <v>78</v>
      </c>
      <c r="DF40" s="205">
        <f ca="1">OFFSET(DF40,0,-1)+1</f>
        <v>79</v>
      </c>
      <c r="DG40" s="205"/>
      <c r="DH40" s="204">
        <f ca="1">OFFSET(DH40,0,-2)+1</f>
        <v>80</v>
      </c>
      <c r="DI40" s="204">
        <f ca="1">OFFSET(DI40,0,-1)+1</f>
        <v>81</v>
      </c>
      <c r="DJ40" s="204">
        <f ca="1">OFFSET(DJ40,0,-1)+1</f>
        <v>82</v>
      </c>
      <c r="DK40" s="204">
        <f ca="1">OFFSET(DK40,0,-1)+1</f>
        <v>83</v>
      </c>
      <c r="DL40" s="204">
        <f ca="1">OFFSET(DL40,0,-1)+1</f>
        <v>84</v>
      </c>
      <c r="DM40" s="205">
        <f ca="1">OFFSET(DM40,0,-1)+1</f>
        <v>85</v>
      </c>
      <c r="DN40" s="205"/>
      <c r="DO40" s="204">
        <f ca="1">OFFSET(DO40,0,-2)+1</f>
        <v>86</v>
      </c>
      <c r="DP40" s="204">
        <f ca="1">OFFSET(DP40,0,-1)+1</f>
        <v>87</v>
      </c>
      <c r="DQ40" s="204">
        <f ca="1">OFFSET(DQ40,0,-1)+1</f>
        <v>88</v>
      </c>
      <c r="DR40" s="204">
        <f ca="1">OFFSET(DR40,0,-1)+1</f>
        <v>89</v>
      </c>
      <c r="DS40" s="204">
        <f ca="1">OFFSET(DS40,0,-1)+1</f>
        <v>90</v>
      </c>
      <c r="DT40" s="205">
        <f ca="1">OFFSET(DT40,0,-1)+1</f>
        <v>91</v>
      </c>
      <c r="DU40" s="205"/>
      <c r="DV40" s="204">
        <f ca="1">OFFSET(DV40,0,-2)+1</f>
        <v>92</v>
      </c>
      <c r="DW40" s="204">
        <f ca="1">OFFSET(DW40,0,-1)+1</f>
        <v>93</v>
      </c>
      <c r="DX40" s="204">
        <f ca="1">OFFSET(DX40,0,-1)+1</f>
        <v>94</v>
      </c>
      <c r="DY40" s="204">
        <f ca="1">OFFSET(DY40,0,-1)+1</f>
        <v>95</v>
      </c>
      <c r="DZ40" s="204">
        <f ca="1">OFFSET(DZ40,0,-1)+1</f>
        <v>96</v>
      </c>
      <c r="EA40" s="205">
        <f ca="1">OFFSET(EA40,0,-1)+1</f>
        <v>97</v>
      </c>
      <c r="EB40" s="205"/>
      <c r="EC40" s="204">
        <f ca="1">OFFSET(EC40,0,-2)+1</f>
        <v>98</v>
      </c>
      <c r="ED40" s="204">
        <f ca="1">OFFSET(ED40,0,-1)+1</f>
        <v>99</v>
      </c>
      <c r="EE40" s="204">
        <f ca="1">OFFSET(EE40,0,-1)+1</f>
        <v>100</v>
      </c>
      <c r="EF40" s="204">
        <f ca="1">OFFSET(EF40,0,-1)+1</f>
        <v>101</v>
      </c>
      <c r="EG40" s="204">
        <f ca="1">OFFSET(EG40,0,-1)+1</f>
        <v>102</v>
      </c>
      <c r="EH40" s="205">
        <f ca="1">OFFSET(EH40,0,-1)+1</f>
        <v>103</v>
      </c>
      <c r="EI40" s="205"/>
      <c r="EJ40" s="204">
        <f ca="1">OFFSET(EJ40,0,-2)+1</f>
        <v>104</v>
      </c>
      <c r="EK40" s="204">
        <f ca="1">OFFSET(EK40,0,-1)+1</f>
        <v>105</v>
      </c>
      <c r="EL40" s="204">
        <f ca="1">OFFSET(EL40,0,-1)+1</f>
        <v>106</v>
      </c>
      <c r="EM40" s="204">
        <f ca="1">OFFSET(EM40,0,-1)+1</f>
        <v>107</v>
      </c>
      <c r="EN40" s="204">
        <f ca="1">OFFSET(EN40,0,-1)+1</f>
        <v>108</v>
      </c>
      <c r="EO40" s="205">
        <f ca="1">OFFSET(EO40,0,-1)+1</f>
        <v>109</v>
      </c>
      <c r="EP40" s="205"/>
      <c r="EQ40" s="204">
        <f ca="1">OFFSET(EQ40,0,-2)+1</f>
        <v>110</v>
      </c>
      <c r="ER40" s="204">
        <f ca="1">OFFSET(ER40,0,-1)+1</f>
        <v>111</v>
      </c>
      <c r="ES40" s="204">
        <f ca="1">OFFSET(ES40,0,-1)+1</f>
        <v>112</v>
      </c>
      <c r="ET40" s="204">
        <f ca="1">OFFSET(ET40,0,-1)+1</f>
        <v>113</v>
      </c>
      <c r="EU40" s="204">
        <f ca="1">OFFSET(EU40,0,-1)+1</f>
        <v>114</v>
      </c>
      <c r="EV40" s="205">
        <f ca="1">OFFSET(EV40,0,-1)+1</f>
        <v>115</v>
      </c>
      <c r="EW40" s="205"/>
      <c r="EX40" s="204">
        <f ca="1">OFFSET(EX40,0,-2)+1</f>
        <v>116</v>
      </c>
      <c r="EY40" s="204">
        <f ca="1">OFFSET(EY40,0,-1)+1</f>
        <v>117</v>
      </c>
      <c r="EZ40" s="204">
        <f ca="1">OFFSET(EZ40,0,-1)+1</f>
        <v>118</v>
      </c>
      <c r="FA40" s="204">
        <f ca="1">OFFSET(FA40,0,-1)+1</f>
        <v>119</v>
      </c>
      <c r="FB40" s="204">
        <f ca="1">OFFSET(FB40,0,-1)+1</f>
        <v>120</v>
      </c>
      <c r="FC40" s="205">
        <f ca="1">OFFSET(FC40,0,-1)+1</f>
        <v>121</v>
      </c>
      <c r="FD40" s="205"/>
      <c r="FE40" s="204">
        <f ca="1">OFFSET(FE40,0,-2)+1</f>
        <v>122</v>
      </c>
      <c r="FF40" s="204">
        <f ca="1">OFFSET(FF40,0,-1)+1</f>
        <v>123</v>
      </c>
      <c r="FG40" s="204">
        <f ca="1">OFFSET(FG40,0,-1)+1</f>
        <v>124</v>
      </c>
      <c r="FH40" s="204">
        <f ca="1">OFFSET(FH40,0,-1)+1</f>
        <v>125</v>
      </c>
      <c r="FI40" s="204">
        <f ca="1">OFFSET(FI40,0,-1)+1</f>
        <v>126</v>
      </c>
      <c r="FJ40" s="205">
        <f ca="1">OFFSET(FJ40,0,-1)+1</f>
        <v>127</v>
      </c>
      <c r="FK40" s="205"/>
      <c r="FL40" s="204">
        <f ca="1">OFFSET(FL40,0,-2)+1</f>
        <v>128</v>
      </c>
      <c r="FM40" s="204">
        <f ca="1">OFFSET(FM40,0,-1)+1</f>
        <v>129</v>
      </c>
      <c r="FN40" s="204">
        <f ca="1">OFFSET(FN40,0,-1)+1</f>
        <v>130</v>
      </c>
      <c r="FO40" s="204">
        <f ca="1">OFFSET(FO40,0,-1)+1</f>
        <v>131</v>
      </c>
      <c r="FP40" s="204">
        <f ca="1">OFFSET(FP40,0,-1)+1</f>
        <v>132</v>
      </c>
      <c r="FQ40" s="205">
        <f ca="1">OFFSET(FQ40,0,-1)+1</f>
        <v>133</v>
      </c>
      <c r="FR40" s="205"/>
      <c r="FS40" s="204">
        <f ca="1">OFFSET(FS40,0,-2)+1</f>
        <v>134</v>
      </c>
      <c r="FT40" s="204">
        <f ca="1">OFFSET(FT40,0,-1)+1</f>
        <v>135</v>
      </c>
      <c r="FU40" s="204">
        <f ca="1">OFFSET(FU40,0,-1)+1</f>
        <v>136</v>
      </c>
      <c r="FV40" s="204">
        <f ca="1">OFFSET(FV40,0,-1)+1</f>
        <v>137</v>
      </c>
      <c r="FW40" s="204">
        <f ca="1">OFFSET(FW40,0,-1)+1</f>
        <v>138</v>
      </c>
      <c r="FX40" s="205">
        <f ca="1">OFFSET(FX40,0,-1)+1</f>
        <v>139</v>
      </c>
      <c r="FY40" s="205"/>
      <c r="FZ40" s="204">
        <f ca="1">OFFSET(FZ40,0,-2)+1</f>
        <v>140</v>
      </c>
      <c r="GA40" s="204">
        <f ca="1">OFFSET(GA40,0,-1)+1</f>
        <v>141</v>
      </c>
      <c r="GB40" s="204">
        <f ca="1">OFFSET(GB40,0,-1)+1</f>
        <v>142</v>
      </c>
      <c r="GC40" s="204">
        <f ca="1">OFFSET(GC40,0,-1)+1</f>
        <v>143</v>
      </c>
      <c r="GD40" s="204">
        <f ca="1">OFFSET(GD40,0,-1)+1</f>
        <v>144</v>
      </c>
      <c r="GE40" s="205">
        <f ca="1">OFFSET(GE40,0,-1)+1</f>
        <v>145</v>
      </c>
      <c r="GF40" s="205"/>
      <c r="GG40" s="204">
        <f ca="1">OFFSET(GG40,0,-2)+1</f>
        <v>146</v>
      </c>
      <c r="GH40" s="204">
        <f ca="1">OFFSET(GH40,0,-1)+1</f>
        <v>147</v>
      </c>
      <c r="GI40" s="204">
        <f ca="1">OFFSET(GI40,0,-1)+1</f>
        <v>148</v>
      </c>
      <c r="GJ40" s="204">
        <f ca="1">OFFSET(GJ40,0,-1)+1</f>
        <v>149</v>
      </c>
      <c r="GK40" s="204">
        <f ca="1">OFFSET(GK40,0,-1)+1</f>
        <v>150</v>
      </c>
      <c r="GL40" s="205">
        <f ca="1">OFFSET(GL40,0,-1)+1</f>
        <v>151</v>
      </c>
      <c r="GM40" s="205"/>
      <c r="GN40" s="204">
        <f ca="1">OFFSET(GN40,0,-2)+1</f>
        <v>152</v>
      </c>
      <c r="GO40" s="204">
        <f ca="1">OFFSET(GO40,0,-1)+1</f>
        <v>153</v>
      </c>
      <c r="GP40" s="204">
        <f ca="1">OFFSET(GP40,0,-1)+1</f>
        <v>154</v>
      </c>
      <c r="GQ40" s="204">
        <f ca="1">OFFSET(GQ40,0,-1)+1</f>
        <v>155</v>
      </c>
      <c r="GR40" s="204">
        <f ca="1">OFFSET(GR40,0,-1)+1</f>
        <v>156</v>
      </c>
      <c r="GS40" s="205">
        <f ca="1">OFFSET(GS40,0,-1)+1</f>
        <v>157</v>
      </c>
      <c r="GT40" s="205"/>
      <c r="GU40" s="204">
        <f ca="1">OFFSET(GU40,0,-2)+1</f>
        <v>158</v>
      </c>
      <c r="GV40" s="204">
        <f ca="1">OFFSET(GV40,0,-1)+1</f>
        <v>159</v>
      </c>
      <c r="GW40" s="204">
        <f ca="1">OFFSET(GW40,0,-1)+1</f>
        <v>160</v>
      </c>
      <c r="GX40" s="204">
        <f ca="1">OFFSET(GX40,0,-1)+1</f>
        <v>161</v>
      </c>
      <c r="GY40" s="204">
        <f ca="1">OFFSET(GY40,0,-1)+1</f>
        <v>162</v>
      </c>
      <c r="GZ40" s="205">
        <f ca="1">OFFSET(GZ40,0,-1)+1</f>
        <v>163</v>
      </c>
      <c r="HA40" s="205"/>
      <c r="HB40" s="204">
        <f ca="1">OFFSET(HB40,0,-2)+1</f>
        <v>164</v>
      </c>
      <c r="HC40" s="204">
        <f ca="1">OFFSET(HC40,0,-1)+1</f>
        <v>165</v>
      </c>
      <c r="HD40" s="204">
        <f ca="1">OFFSET(HD40,0,-1)+1</f>
        <v>166</v>
      </c>
      <c r="HE40" s="204">
        <f ca="1">OFFSET(HE40,0,-1)+1</f>
        <v>167</v>
      </c>
      <c r="HF40" s="204">
        <f ca="1">OFFSET(HF40,0,-1)+1</f>
        <v>168</v>
      </c>
      <c r="HG40" s="205">
        <f ca="1">OFFSET(HG40,0,-1)+1</f>
        <v>169</v>
      </c>
      <c r="HH40" s="205"/>
      <c r="HI40" s="204">
        <f ca="1">OFFSET(HI40,0,-2)+1</f>
        <v>170</v>
      </c>
      <c r="HJ40" s="204">
        <f ca="1">OFFSET(HJ40,0,-1)+1</f>
        <v>171</v>
      </c>
      <c r="HK40" s="204">
        <f ca="1">OFFSET(HK40,0,-1)+1</f>
        <v>172</v>
      </c>
      <c r="HL40" s="204">
        <f ca="1">OFFSET(HL40,0,-1)+1</f>
        <v>173</v>
      </c>
      <c r="HM40" s="204">
        <f ca="1">OFFSET(HM40,0,-1)+1</f>
        <v>174</v>
      </c>
      <c r="HN40" s="205">
        <f ca="1">OFFSET(HN40,0,-1)+1</f>
        <v>175</v>
      </c>
      <c r="HO40" s="205"/>
      <c r="HP40" s="204">
        <f ca="1">OFFSET(HP40,0,-2)+1</f>
        <v>176</v>
      </c>
      <c r="HQ40" s="204">
        <f ca="1">OFFSET(HQ40,0,-1)+1</f>
        <v>177</v>
      </c>
      <c r="HR40" s="204">
        <f ca="1">OFFSET(HR40,0,-1)+1</f>
        <v>178</v>
      </c>
      <c r="HS40" s="204">
        <f ca="1">OFFSET(HS40,0,-1)+1</f>
        <v>179</v>
      </c>
      <c r="HT40" s="204">
        <f ca="1">OFFSET(HT40,0,-1)+1</f>
        <v>180</v>
      </c>
      <c r="HU40" s="205">
        <f ca="1">OFFSET(HU40,0,-1)+1</f>
        <v>181</v>
      </c>
      <c r="HV40" s="205"/>
      <c r="HW40" s="204">
        <f ca="1">OFFSET(HW40,0,-2)+1</f>
        <v>182</v>
      </c>
      <c r="HX40" s="204">
        <f ca="1">OFFSET(HX40,0,-1)+1</f>
        <v>183</v>
      </c>
      <c r="HY40" s="204">
        <f ca="1">OFFSET(HY40,0,-1)+1</f>
        <v>184</v>
      </c>
      <c r="HZ40" s="204">
        <f ca="1">OFFSET(HZ40,0,-1)+1</f>
        <v>185</v>
      </c>
      <c r="IA40" s="204">
        <f ca="1">OFFSET(IA40,0,-1)+1</f>
        <v>186</v>
      </c>
      <c r="IB40" s="205">
        <f ca="1">OFFSET(IB40,0,-1)+1</f>
        <v>187</v>
      </c>
      <c r="IC40" s="205"/>
      <c r="ID40" s="204">
        <f ca="1">OFFSET(ID40,0,-2)+1</f>
        <v>188</v>
      </c>
      <c r="IE40" s="204">
        <f ca="1">OFFSET(IE40,0,-1)+1</f>
        <v>189</v>
      </c>
      <c r="IF40" s="204">
        <f ca="1">OFFSET(IF40,0,-1)+1</f>
        <v>190</v>
      </c>
      <c r="IG40" s="204">
        <f ca="1">OFFSET(IG40,0,-1)+1</f>
        <v>191</v>
      </c>
      <c r="IH40" s="204">
        <f ca="1">OFFSET(IH40,0,-1)+1</f>
        <v>192</v>
      </c>
      <c r="II40" s="205">
        <f ca="1">OFFSET(II40,0,-1)+1</f>
        <v>193</v>
      </c>
      <c r="IJ40" s="205"/>
      <c r="IK40" s="204">
        <f ca="1">OFFSET(IK40,0,-2)+1</f>
        <v>194</v>
      </c>
      <c r="IL40" s="204">
        <f ca="1">OFFSET(IL40,0,-1)+1</f>
        <v>195</v>
      </c>
      <c r="IM40" s="204">
        <f ca="1">OFFSET(IM40,0,-1)+1</f>
        <v>196</v>
      </c>
      <c r="IN40" s="204">
        <f ca="1">OFFSET(IN40,0,-1)+1</f>
        <v>197</v>
      </c>
      <c r="IO40" s="204">
        <f ca="1">OFFSET(IO40,0,-1)+1</f>
        <v>198</v>
      </c>
      <c r="IP40" s="205">
        <f ca="1">OFFSET(IP40,0,-1)+1</f>
        <v>199</v>
      </c>
      <c r="IQ40" s="205"/>
      <c r="IR40" s="204">
        <f ca="1">OFFSET(IR40,0,-2)+1</f>
        <v>200</v>
      </c>
      <c r="IS40" s="203">
        <f ca="1">OFFSET(IS40,0,-1)</f>
        <v>200</v>
      </c>
    </row>
    <row r="41" spans="1:253" ht="24" customHeight="1">
      <c r="A41" s="103" t="s">
        <v>67</v>
      </c>
      <c r="B41" s="103"/>
      <c r="C41" s="103"/>
      <c r="D41" s="103"/>
      <c r="E41" s="104">
        <v>1</v>
      </c>
      <c r="F41" s="103"/>
      <c r="G41" s="103"/>
      <c r="H41" s="103"/>
      <c r="I41" s="103"/>
      <c r="J41" s="103"/>
      <c r="K41" s="103"/>
      <c r="L41" s="105"/>
      <c r="M41" s="106"/>
      <c r="N41" s="106"/>
      <c r="O41" s="106"/>
      <c r="Q41" s="8"/>
      <c r="R41" s="107"/>
      <c r="S41" s="108">
        <f>INDEX(PT_DIFFERENTIATION_NUM_NTAR,MATCH(A41,PT_DIFFERENTIATION_NTAR_ID,0))</f>
        <v>1</v>
      </c>
      <c r="T41" s="92" t="s">
        <v>29</v>
      </c>
      <c r="U41" s="109"/>
      <c r="V41" s="110"/>
      <c r="W41" s="111"/>
      <c r="X41" s="111"/>
      <c r="Y41" s="111"/>
      <c r="Z41" s="111"/>
      <c r="AA41" s="111"/>
      <c r="AB41" s="112"/>
      <c r="AC41" s="110" t="str">
        <f>INDEX(PT_DIFFERENTIATION_NTAR,MATCH(A41,PT_DIFFERENTIATION_NTAR_ID,0))</f>
        <v xml:space="preserve">Тариф на водоотведение
</v>
      </c>
      <c r="AD41" s="111"/>
      <c r="AE41" s="111"/>
      <c r="AF41" s="111"/>
      <c r="AG41" s="111"/>
      <c r="AH41" s="111"/>
      <c r="AI41" s="111"/>
      <c r="AJ41" s="110"/>
      <c r="AK41" s="111"/>
      <c r="AL41" s="111"/>
      <c r="AM41" s="111"/>
      <c r="AN41" s="111"/>
      <c r="AO41" s="111"/>
      <c r="AP41" s="112"/>
      <c r="AQ41" s="110"/>
      <c r="AR41" s="111"/>
      <c r="AS41" s="111"/>
      <c r="AT41" s="111"/>
      <c r="AU41" s="111"/>
      <c r="AV41" s="111"/>
      <c r="AW41" s="112"/>
      <c r="AX41" s="110"/>
      <c r="AY41" s="111"/>
      <c r="AZ41" s="111"/>
      <c r="BA41" s="111"/>
      <c r="BB41" s="111"/>
      <c r="BC41" s="111"/>
      <c r="BD41" s="112"/>
      <c r="BE41" s="110"/>
      <c r="BF41" s="111"/>
      <c r="BG41" s="111"/>
      <c r="BH41" s="111"/>
      <c r="BI41" s="111"/>
      <c r="BJ41" s="111"/>
      <c r="BK41" s="112"/>
      <c r="BL41" s="110"/>
      <c r="BM41" s="111"/>
      <c r="BN41" s="111"/>
      <c r="BO41" s="111"/>
      <c r="BP41" s="111"/>
      <c r="BQ41" s="111"/>
      <c r="BR41" s="112"/>
      <c r="BS41" s="110"/>
      <c r="BT41" s="111"/>
      <c r="BU41" s="111"/>
      <c r="BV41" s="111"/>
      <c r="BW41" s="111"/>
      <c r="BX41" s="111"/>
      <c r="BY41" s="112"/>
      <c r="BZ41" s="110"/>
      <c r="CA41" s="111"/>
      <c r="CB41" s="111"/>
      <c r="CC41" s="111"/>
      <c r="CD41" s="111"/>
      <c r="CE41" s="111"/>
      <c r="CF41" s="112"/>
      <c r="CG41" s="110"/>
      <c r="CH41" s="111"/>
      <c r="CI41" s="111"/>
      <c r="CJ41" s="111"/>
      <c r="CK41" s="111"/>
      <c r="CL41" s="111"/>
      <c r="CM41" s="112"/>
      <c r="CN41" s="110"/>
      <c r="CO41" s="111"/>
      <c r="CP41" s="111"/>
      <c r="CQ41" s="111"/>
      <c r="CR41" s="111"/>
      <c r="CS41" s="111"/>
      <c r="CT41" s="112"/>
      <c r="CU41" s="110"/>
      <c r="CV41" s="111"/>
      <c r="CW41" s="111"/>
      <c r="CX41" s="111"/>
      <c r="CY41" s="111"/>
      <c r="CZ41" s="111"/>
      <c r="DA41" s="112"/>
      <c r="DB41" s="110"/>
      <c r="DC41" s="111"/>
      <c r="DD41" s="111"/>
      <c r="DE41" s="111"/>
      <c r="DF41" s="111"/>
      <c r="DG41" s="111"/>
      <c r="DH41" s="112"/>
      <c r="DI41" s="110"/>
      <c r="DJ41" s="111"/>
      <c r="DK41" s="111"/>
      <c r="DL41" s="111"/>
      <c r="DM41" s="111"/>
      <c r="DN41" s="111"/>
      <c r="DO41" s="112"/>
      <c r="DP41" s="110"/>
      <c r="DQ41" s="111"/>
      <c r="DR41" s="111"/>
      <c r="DS41" s="111"/>
      <c r="DT41" s="111"/>
      <c r="DU41" s="111"/>
      <c r="DV41" s="112"/>
      <c r="DW41" s="110"/>
      <c r="DX41" s="111"/>
      <c r="DY41" s="111"/>
      <c r="DZ41" s="111"/>
      <c r="EA41" s="111"/>
      <c r="EB41" s="111"/>
      <c r="EC41" s="112"/>
      <c r="ED41" s="110"/>
      <c r="EE41" s="111"/>
      <c r="EF41" s="111"/>
      <c r="EG41" s="111"/>
      <c r="EH41" s="111"/>
      <c r="EI41" s="111"/>
      <c r="EJ41" s="112"/>
      <c r="EK41" s="110"/>
      <c r="EL41" s="111"/>
      <c r="EM41" s="111"/>
      <c r="EN41" s="111"/>
      <c r="EO41" s="111"/>
      <c r="EP41" s="111"/>
      <c r="EQ41" s="112"/>
      <c r="ER41" s="110"/>
      <c r="ES41" s="111"/>
      <c r="ET41" s="111"/>
      <c r="EU41" s="111"/>
      <c r="EV41" s="111"/>
      <c r="EW41" s="111"/>
      <c r="EX41" s="112"/>
      <c r="EY41" s="110"/>
      <c r="EZ41" s="111"/>
      <c r="FA41" s="111"/>
      <c r="FB41" s="111"/>
      <c r="FC41" s="111"/>
      <c r="FD41" s="111"/>
      <c r="FE41" s="112"/>
      <c r="FF41" s="110"/>
      <c r="FG41" s="111"/>
      <c r="FH41" s="111"/>
      <c r="FI41" s="111"/>
      <c r="FJ41" s="111"/>
      <c r="FK41" s="111"/>
      <c r="FL41" s="112"/>
      <c r="FM41" s="110"/>
      <c r="FN41" s="111"/>
      <c r="FO41" s="111"/>
      <c r="FP41" s="111"/>
      <c r="FQ41" s="111"/>
      <c r="FR41" s="111"/>
      <c r="FS41" s="112"/>
      <c r="FT41" s="110"/>
      <c r="FU41" s="111"/>
      <c r="FV41" s="111"/>
      <c r="FW41" s="111"/>
      <c r="FX41" s="111"/>
      <c r="FY41" s="111"/>
      <c r="FZ41" s="112"/>
      <c r="GA41" s="110"/>
      <c r="GB41" s="111"/>
      <c r="GC41" s="111"/>
      <c r="GD41" s="111"/>
      <c r="GE41" s="111"/>
      <c r="GF41" s="111"/>
      <c r="GG41" s="112"/>
      <c r="GH41" s="110"/>
      <c r="GI41" s="111"/>
      <c r="GJ41" s="111"/>
      <c r="GK41" s="111"/>
      <c r="GL41" s="111"/>
      <c r="GM41" s="111"/>
      <c r="GN41" s="112"/>
      <c r="GO41" s="110"/>
      <c r="GP41" s="111"/>
      <c r="GQ41" s="111"/>
      <c r="GR41" s="111"/>
      <c r="GS41" s="111"/>
      <c r="GT41" s="111"/>
      <c r="GU41" s="112"/>
      <c r="GV41" s="110"/>
      <c r="GW41" s="111"/>
      <c r="GX41" s="111"/>
      <c r="GY41" s="111"/>
      <c r="GZ41" s="111"/>
      <c r="HA41" s="111"/>
      <c r="HB41" s="112"/>
      <c r="HC41" s="110"/>
      <c r="HD41" s="111"/>
      <c r="HE41" s="111"/>
      <c r="HF41" s="111"/>
      <c r="HG41" s="111"/>
      <c r="HH41" s="111"/>
      <c r="HI41" s="112"/>
      <c r="HJ41" s="110"/>
      <c r="HK41" s="111"/>
      <c r="HL41" s="111"/>
      <c r="HM41" s="111"/>
      <c r="HN41" s="111"/>
      <c r="HO41" s="111"/>
      <c r="HP41" s="112"/>
      <c r="HQ41" s="110"/>
      <c r="HR41" s="111"/>
      <c r="HS41" s="111"/>
      <c r="HT41" s="111"/>
      <c r="HU41" s="111"/>
      <c r="HV41" s="111"/>
      <c r="HW41" s="112"/>
      <c r="HX41" s="110"/>
      <c r="HY41" s="111"/>
      <c r="HZ41" s="111"/>
      <c r="IA41" s="111"/>
      <c r="IB41" s="111"/>
      <c r="IC41" s="111"/>
      <c r="ID41" s="112"/>
      <c r="IE41" s="110"/>
      <c r="IF41" s="111"/>
      <c r="IG41" s="111"/>
      <c r="IH41" s="111"/>
      <c r="II41" s="111"/>
      <c r="IJ41" s="111"/>
      <c r="IK41" s="112"/>
      <c r="IL41" s="110"/>
      <c r="IM41" s="111"/>
      <c r="IN41" s="111"/>
      <c r="IO41" s="111"/>
      <c r="IP41" s="111"/>
      <c r="IQ41" s="111"/>
      <c r="IR41" s="112"/>
      <c r="IS41" s="112"/>
    </row>
    <row r="42" spans="1:253" ht="24" customHeight="1">
      <c r="A42" s="103" t="s">
        <v>67</v>
      </c>
      <c r="B42" s="103" t="s">
        <v>126</v>
      </c>
      <c r="C42" s="103"/>
      <c r="D42" s="103"/>
      <c r="E42" s="113"/>
      <c r="F42" s="104">
        <v>1</v>
      </c>
      <c r="G42" s="103"/>
      <c r="H42" s="103"/>
      <c r="I42" s="103"/>
      <c r="J42" s="103"/>
      <c r="K42" s="103"/>
      <c r="L42" s="105"/>
      <c r="M42" s="106"/>
      <c r="N42" s="106"/>
      <c r="O42" s="106"/>
      <c r="P42" s="114"/>
      <c r="Q42" s="115"/>
      <c r="R42" s="116"/>
      <c r="S42" s="108" t="str">
        <f>INDEX(PT_DIFFERENTIATION_NUM_TER,MATCH(B42,PT_DIFFERENTIATION_TER_ID,0))</f>
        <v>1.1</v>
      </c>
      <c r="T42" s="117" t="s">
        <v>80</v>
      </c>
      <c r="U42" s="109"/>
      <c r="V42" s="110"/>
      <c r="W42" s="111"/>
      <c r="X42" s="111"/>
      <c r="Y42" s="111"/>
      <c r="Z42" s="111"/>
      <c r="AA42" s="111"/>
      <c r="AB42" s="112"/>
      <c r="AC42" s="110" t="str">
        <f>INDEX(PT_DIFFERENTIATION_TER,MATCH(B42,PT_DIFFERENTIATION_TER_ID,0))</f>
        <v>без дифференциации</v>
      </c>
      <c r="AD42" s="111"/>
      <c r="AE42" s="111"/>
      <c r="AF42" s="111"/>
      <c r="AG42" s="111"/>
      <c r="AH42" s="111"/>
      <c r="AI42" s="111"/>
      <c r="AJ42" s="110"/>
      <c r="AK42" s="111"/>
      <c r="AL42" s="111"/>
      <c r="AM42" s="111"/>
      <c r="AN42" s="111"/>
      <c r="AO42" s="111"/>
      <c r="AP42" s="112"/>
      <c r="AQ42" s="110"/>
      <c r="AR42" s="111"/>
      <c r="AS42" s="111"/>
      <c r="AT42" s="111"/>
      <c r="AU42" s="111"/>
      <c r="AV42" s="111"/>
      <c r="AW42" s="112"/>
      <c r="AX42" s="110"/>
      <c r="AY42" s="111"/>
      <c r="AZ42" s="111"/>
      <c r="BA42" s="111"/>
      <c r="BB42" s="111"/>
      <c r="BC42" s="111"/>
      <c r="BD42" s="112"/>
      <c r="BE42" s="110"/>
      <c r="BF42" s="111"/>
      <c r="BG42" s="111"/>
      <c r="BH42" s="111"/>
      <c r="BI42" s="111"/>
      <c r="BJ42" s="111"/>
      <c r="BK42" s="112"/>
      <c r="BL42" s="110"/>
      <c r="BM42" s="111"/>
      <c r="BN42" s="111"/>
      <c r="BO42" s="111"/>
      <c r="BP42" s="111"/>
      <c r="BQ42" s="111"/>
      <c r="BR42" s="112"/>
      <c r="BS42" s="110"/>
      <c r="BT42" s="111"/>
      <c r="BU42" s="111"/>
      <c r="BV42" s="111"/>
      <c r="BW42" s="111"/>
      <c r="BX42" s="111"/>
      <c r="BY42" s="112"/>
      <c r="BZ42" s="110"/>
      <c r="CA42" s="111"/>
      <c r="CB42" s="111"/>
      <c r="CC42" s="111"/>
      <c r="CD42" s="111"/>
      <c r="CE42" s="111"/>
      <c r="CF42" s="112"/>
      <c r="CG42" s="110"/>
      <c r="CH42" s="111"/>
      <c r="CI42" s="111"/>
      <c r="CJ42" s="111"/>
      <c r="CK42" s="111"/>
      <c r="CL42" s="111"/>
      <c r="CM42" s="112"/>
      <c r="CN42" s="110"/>
      <c r="CO42" s="111"/>
      <c r="CP42" s="111"/>
      <c r="CQ42" s="111"/>
      <c r="CR42" s="111"/>
      <c r="CS42" s="111"/>
      <c r="CT42" s="112"/>
      <c r="CU42" s="110"/>
      <c r="CV42" s="111"/>
      <c r="CW42" s="111"/>
      <c r="CX42" s="111"/>
      <c r="CY42" s="111"/>
      <c r="CZ42" s="111"/>
      <c r="DA42" s="112"/>
      <c r="DB42" s="110"/>
      <c r="DC42" s="111"/>
      <c r="DD42" s="111"/>
      <c r="DE42" s="111"/>
      <c r="DF42" s="111"/>
      <c r="DG42" s="111"/>
      <c r="DH42" s="112"/>
      <c r="DI42" s="110"/>
      <c r="DJ42" s="111"/>
      <c r="DK42" s="111"/>
      <c r="DL42" s="111"/>
      <c r="DM42" s="111"/>
      <c r="DN42" s="111"/>
      <c r="DO42" s="112"/>
      <c r="DP42" s="110"/>
      <c r="DQ42" s="111"/>
      <c r="DR42" s="111"/>
      <c r="DS42" s="111"/>
      <c r="DT42" s="111"/>
      <c r="DU42" s="111"/>
      <c r="DV42" s="112"/>
      <c r="DW42" s="110"/>
      <c r="DX42" s="111"/>
      <c r="DY42" s="111"/>
      <c r="DZ42" s="111"/>
      <c r="EA42" s="111"/>
      <c r="EB42" s="111"/>
      <c r="EC42" s="112"/>
      <c r="ED42" s="110"/>
      <c r="EE42" s="111"/>
      <c r="EF42" s="111"/>
      <c r="EG42" s="111"/>
      <c r="EH42" s="111"/>
      <c r="EI42" s="111"/>
      <c r="EJ42" s="112"/>
      <c r="EK42" s="110"/>
      <c r="EL42" s="111"/>
      <c r="EM42" s="111"/>
      <c r="EN42" s="111"/>
      <c r="EO42" s="111"/>
      <c r="EP42" s="111"/>
      <c r="EQ42" s="112"/>
      <c r="ER42" s="110"/>
      <c r="ES42" s="111"/>
      <c r="ET42" s="111"/>
      <c r="EU42" s="111"/>
      <c r="EV42" s="111"/>
      <c r="EW42" s="111"/>
      <c r="EX42" s="112"/>
      <c r="EY42" s="110"/>
      <c r="EZ42" s="111"/>
      <c r="FA42" s="111"/>
      <c r="FB42" s="111"/>
      <c r="FC42" s="111"/>
      <c r="FD42" s="111"/>
      <c r="FE42" s="112"/>
      <c r="FF42" s="110"/>
      <c r="FG42" s="111"/>
      <c r="FH42" s="111"/>
      <c r="FI42" s="111"/>
      <c r="FJ42" s="111"/>
      <c r="FK42" s="111"/>
      <c r="FL42" s="112"/>
      <c r="FM42" s="110"/>
      <c r="FN42" s="111"/>
      <c r="FO42" s="111"/>
      <c r="FP42" s="111"/>
      <c r="FQ42" s="111"/>
      <c r="FR42" s="111"/>
      <c r="FS42" s="112"/>
      <c r="FT42" s="110"/>
      <c r="FU42" s="111"/>
      <c r="FV42" s="111"/>
      <c r="FW42" s="111"/>
      <c r="FX42" s="111"/>
      <c r="FY42" s="111"/>
      <c r="FZ42" s="112"/>
      <c r="GA42" s="110"/>
      <c r="GB42" s="111"/>
      <c r="GC42" s="111"/>
      <c r="GD42" s="111"/>
      <c r="GE42" s="111"/>
      <c r="GF42" s="111"/>
      <c r="GG42" s="112"/>
      <c r="GH42" s="110"/>
      <c r="GI42" s="111"/>
      <c r="GJ42" s="111"/>
      <c r="GK42" s="111"/>
      <c r="GL42" s="111"/>
      <c r="GM42" s="111"/>
      <c r="GN42" s="112"/>
      <c r="GO42" s="110"/>
      <c r="GP42" s="111"/>
      <c r="GQ42" s="111"/>
      <c r="GR42" s="111"/>
      <c r="GS42" s="111"/>
      <c r="GT42" s="111"/>
      <c r="GU42" s="112"/>
      <c r="GV42" s="110"/>
      <c r="GW42" s="111"/>
      <c r="GX42" s="111"/>
      <c r="GY42" s="111"/>
      <c r="GZ42" s="111"/>
      <c r="HA42" s="111"/>
      <c r="HB42" s="112"/>
      <c r="HC42" s="110"/>
      <c r="HD42" s="111"/>
      <c r="HE42" s="111"/>
      <c r="HF42" s="111"/>
      <c r="HG42" s="111"/>
      <c r="HH42" s="111"/>
      <c r="HI42" s="112"/>
      <c r="HJ42" s="110"/>
      <c r="HK42" s="111"/>
      <c r="HL42" s="111"/>
      <c r="HM42" s="111"/>
      <c r="HN42" s="111"/>
      <c r="HO42" s="111"/>
      <c r="HP42" s="112"/>
      <c r="HQ42" s="110"/>
      <c r="HR42" s="111"/>
      <c r="HS42" s="111"/>
      <c r="HT42" s="111"/>
      <c r="HU42" s="111"/>
      <c r="HV42" s="111"/>
      <c r="HW42" s="112"/>
      <c r="HX42" s="110"/>
      <c r="HY42" s="111"/>
      <c r="HZ42" s="111"/>
      <c r="IA42" s="111"/>
      <c r="IB42" s="111"/>
      <c r="IC42" s="111"/>
      <c r="ID42" s="112"/>
      <c r="IE42" s="110"/>
      <c r="IF42" s="111"/>
      <c r="IG42" s="111"/>
      <c r="IH42" s="111"/>
      <c r="II42" s="111"/>
      <c r="IJ42" s="111"/>
      <c r="IK42" s="112"/>
      <c r="IL42" s="110"/>
      <c r="IM42" s="111"/>
      <c r="IN42" s="111"/>
      <c r="IO42" s="111"/>
      <c r="IP42" s="111"/>
      <c r="IQ42" s="111"/>
      <c r="IR42" s="112"/>
      <c r="IS42" s="112"/>
    </row>
    <row r="43" spans="1:253" ht="24" customHeight="1">
      <c r="A43" s="103" t="s">
        <v>67</v>
      </c>
      <c r="B43" s="103" t="s">
        <v>126</v>
      </c>
      <c r="C43" s="103" t="s">
        <v>127</v>
      </c>
      <c r="D43" s="103"/>
      <c r="E43" s="113"/>
      <c r="F43" s="113"/>
      <c r="G43" s="104">
        <v>1</v>
      </c>
      <c r="H43" s="103"/>
      <c r="I43" s="103"/>
      <c r="J43" s="103"/>
      <c r="K43" s="103"/>
      <c r="L43" s="105"/>
      <c r="M43" s="106"/>
      <c r="N43" s="106"/>
      <c r="O43" s="106"/>
      <c r="P43" s="118"/>
      <c r="Q43" s="115"/>
      <c r="R43" s="116"/>
      <c r="S43" s="108" t="str">
        <f>INDEX(PT_DIFFERENTIATION_NUM_CS,MATCH(C43,PT_DIFFERENTIATION_CS_ID,0))</f>
        <v>1.1.1</v>
      </c>
      <c r="T43" s="119" t="s">
        <v>81</v>
      </c>
      <c r="U43" s="109"/>
      <c r="V43" s="110"/>
      <c r="W43" s="111"/>
      <c r="X43" s="111"/>
      <c r="Y43" s="111"/>
      <c r="Z43" s="111"/>
      <c r="AA43" s="111"/>
      <c r="AB43" s="112"/>
      <c r="AC43" s="110" t="str">
        <f>INDEX(PT_DIFFERENTIATION_CS,MATCH(C43,PT_DIFFERENTIATION_CS_ID,0))</f>
        <v>без дифференциации</v>
      </c>
      <c r="AD43" s="111"/>
      <c r="AE43" s="111"/>
      <c r="AF43" s="111"/>
      <c r="AG43" s="111"/>
      <c r="AH43" s="111"/>
      <c r="AI43" s="111"/>
      <c r="AJ43" s="110"/>
      <c r="AK43" s="111"/>
      <c r="AL43" s="111"/>
      <c r="AM43" s="111"/>
      <c r="AN43" s="111"/>
      <c r="AO43" s="111"/>
      <c r="AP43" s="112"/>
      <c r="AQ43" s="110"/>
      <c r="AR43" s="111"/>
      <c r="AS43" s="111"/>
      <c r="AT43" s="111"/>
      <c r="AU43" s="111"/>
      <c r="AV43" s="111"/>
      <c r="AW43" s="112"/>
      <c r="AX43" s="110"/>
      <c r="AY43" s="111"/>
      <c r="AZ43" s="111"/>
      <c r="BA43" s="111"/>
      <c r="BB43" s="111"/>
      <c r="BC43" s="111"/>
      <c r="BD43" s="112"/>
      <c r="BE43" s="110"/>
      <c r="BF43" s="111"/>
      <c r="BG43" s="111"/>
      <c r="BH43" s="111"/>
      <c r="BI43" s="111"/>
      <c r="BJ43" s="111"/>
      <c r="BK43" s="112"/>
      <c r="BL43" s="110"/>
      <c r="BM43" s="111"/>
      <c r="BN43" s="111"/>
      <c r="BO43" s="111"/>
      <c r="BP43" s="111"/>
      <c r="BQ43" s="111"/>
      <c r="BR43" s="112"/>
      <c r="BS43" s="110"/>
      <c r="BT43" s="111"/>
      <c r="BU43" s="111"/>
      <c r="BV43" s="111"/>
      <c r="BW43" s="111"/>
      <c r="BX43" s="111"/>
      <c r="BY43" s="112"/>
      <c r="BZ43" s="110"/>
      <c r="CA43" s="111"/>
      <c r="CB43" s="111"/>
      <c r="CC43" s="111"/>
      <c r="CD43" s="111"/>
      <c r="CE43" s="111"/>
      <c r="CF43" s="112"/>
      <c r="CG43" s="110"/>
      <c r="CH43" s="111"/>
      <c r="CI43" s="111"/>
      <c r="CJ43" s="111"/>
      <c r="CK43" s="111"/>
      <c r="CL43" s="111"/>
      <c r="CM43" s="112"/>
      <c r="CN43" s="110"/>
      <c r="CO43" s="111"/>
      <c r="CP43" s="111"/>
      <c r="CQ43" s="111"/>
      <c r="CR43" s="111"/>
      <c r="CS43" s="111"/>
      <c r="CT43" s="112"/>
      <c r="CU43" s="110"/>
      <c r="CV43" s="111"/>
      <c r="CW43" s="111"/>
      <c r="CX43" s="111"/>
      <c r="CY43" s="111"/>
      <c r="CZ43" s="111"/>
      <c r="DA43" s="112"/>
      <c r="DB43" s="110"/>
      <c r="DC43" s="111"/>
      <c r="DD43" s="111"/>
      <c r="DE43" s="111"/>
      <c r="DF43" s="111"/>
      <c r="DG43" s="111"/>
      <c r="DH43" s="112"/>
      <c r="DI43" s="110"/>
      <c r="DJ43" s="111"/>
      <c r="DK43" s="111"/>
      <c r="DL43" s="111"/>
      <c r="DM43" s="111"/>
      <c r="DN43" s="111"/>
      <c r="DO43" s="112"/>
      <c r="DP43" s="110"/>
      <c r="DQ43" s="111"/>
      <c r="DR43" s="111"/>
      <c r="DS43" s="111"/>
      <c r="DT43" s="111"/>
      <c r="DU43" s="111"/>
      <c r="DV43" s="112"/>
      <c r="DW43" s="110"/>
      <c r="DX43" s="111"/>
      <c r="DY43" s="111"/>
      <c r="DZ43" s="111"/>
      <c r="EA43" s="111"/>
      <c r="EB43" s="111"/>
      <c r="EC43" s="112"/>
      <c r="ED43" s="110"/>
      <c r="EE43" s="111"/>
      <c r="EF43" s="111"/>
      <c r="EG43" s="111"/>
      <c r="EH43" s="111"/>
      <c r="EI43" s="111"/>
      <c r="EJ43" s="112"/>
      <c r="EK43" s="110"/>
      <c r="EL43" s="111"/>
      <c r="EM43" s="111"/>
      <c r="EN43" s="111"/>
      <c r="EO43" s="111"/>
      <c r="EP43" s="111"/>
      <c r="EQ43" s="112"/>
      <c r="ER43" s="110"/>
      <c r="ES43" s="111"/>
      <c r="ET43" s="111"/>
      <c r="EU43" s="111"/>
      <c r="EV43" s="111"/>
      <c r="EW43" s="111"/>
      <c r="EX43" s="112"/>
      <c r="EY43" s="110"/>
      <c r="EZ43" s="111"/>
      <c r="FA43" s="111"/>
      <c r="FB43" s="111"/>
      <c r="FC43" s="111"/>
      <c r="FD43" s="111"/>
      <c r="FE43" s="112"/>
      <c r="FF43" s="110"/>
      <c r="FG43" s="111"/>
      <c r="FH43" s="111"/>
      <c r="FI43" s="111"/>
      <c r="FJ43" s="111"/>
      <c r="FK43" s="111"/>
      <c r="FL43" s="112"/>
      <c r="FM43" s="110"/>
      <c r="FN43" s="111"/>
      <c r="FO43" s="111"/>
      <c r="FP43" s="111"/>
      <c r="FQ43" s="111"/>
      <c r="FR43" s="111"/>
      <c r="FS43" s="112"/>
      <c r="FT43" s="110"/>
      <c r="FU43" s="111"/>
      <c r="FV43" s="111"/>
      <c r="FW43" s="111"/>
      <c r="FX43" s="111"/>
      <c r="FY43" s="111"/>
      <c r="FZ43" s="112"/>
      <c r="GA43" s="110"/>
      <c r="GB43" s="111"/>
      <c r="GC43" s="111"/>
      <c r="GD43" s="111"/>
      <c r="GE43" s="111"/>
      <c r="GF43" s="111"/>
      <c r="GG43" s="112"/>
      <c r="GH43" s="110"/>
      <c r="GI43" s="111"/>
      <c r="GJ43" s="111"/>
      <c r="GK43" s="111"/>
      <c r="GL43" s="111"/>
      <c r="GM43" s="111"/>
      <c r="GN43" s="112"/>
      <c r="GO43" s="110"/>
      <c r="GP43" s="111"/>
      <c r="GQ43" s="111"/>
      <c r="GR43" s="111"/>
      <c r="GS43" s="111"/>
      <c r="GT43" s="111"/>
      <c r="GU43" s="112"/>
      <c r="GV43" s="110"/>
      <c r="GW43" s="111"/>
      <c r="GX43" s="111"/>
      <c r="GY43" s="111"/>
      <c r="GZ43" s="111"/>
      <c r="HA43" s="111"/>
      <c r="HB43" s="112"/>
      <c r="HC43" s="110"/>
      <c r="HD43" s="111"/>
      <c r="HE43" s="111"/>
      <c r="HF43" s="111"/>
      <c r="HG43" s="111"/>
      <c r="HH43" s="111"/>
      <c r="HI43" s="112"/>
      <c r="HJ43" s="110"/>
      <c r="HK43" s="111"/>
      <c r="HL43" s="111"/>
      <c r="HM43" s="111"/>
      <c r="HN43" s="111"/>
      <c r="HO43" s="111"/>
      <c r="HP43" s="112"/>
      <c r="HQ43" s="110"/>
      <c r="HR43" s="111"/>
      <c r="HS43" s="111"/>
      <c r="HT43" s="111"/>
      <c r="HU43" s="111"/>
      <c r="HV43" s="111"/>
      <c r="HW43" s="112"/>
      <c r="HX43" s="110"/>
      <c r="HY43" s="111"/>
      <c r="HZ43" s="111"/>
      <c r="IA43" s="111"/>
      <c r="IB43" s="111"/>
      <c r="IC43" s="111"/>
      <c r="ID43" s="112"/>
      <c r="IE43" s="110"/>
      <c r="IF43" s="111"/>
      <c r="IG43" s="111"/>
      <c r="IH43" s="111"/>
      <c r="II43" s="111"/>
      <c r="IJ43" s="111"/>
      <c r="IK43" s="112"/>
      <c r="IL43" s="110"/>
      <c r="IM43" s="111"/>
      <c r="IN43" s="111"/>
      <c r="IO43" s="111"/>
      <c r="IP43" s="111"/>
      <c r="IQ43" s="111"/>
      <c r="IR43" s="112"/>
      <c r="IS43" s="112"/>
    </row>
    <row r="44" spans="1:253" ht="24" customHeight="1">
      <c r="A44" s="103" t="s">
        <v>67</v>
      </c>
      <c r="B44" s="103" t="s">
        <v>126</v>
      </c>
      <c r="C44" s="103" t="s">
        <v>127</v>
      </c>
      <c r="D44" s="103" t="s">
        <v>128</v>
      </c>
      <c r="E44" s="113"/>
      <c r="F44" s="113"/>
      <c r="G44" s="113"/>
      <c r="H44" s="113"/>
      <c r="I44" s="120" t="str">
        <f>S43&amp;".1"</f>
        <v>1.1.1.1</v>
      </c>
      <c r="J44" s="103"/>
      <c r="K44" s="103"/>
      <c r="L44" s="105"/>
      <c r="P44" s="121">
        <v>1</v>
      </c>
      <c r="Q44" s="122"/>
      <c r="R44" s="123"/>
      <c r="S44" s="108" t="str">
        <f>$I44</f>
        <v>1.1.1.1</v>
      </c>
      <c r="T44" s="124" t="s">
        <v>82</v>
      </c>
      <c r="U44" s="109"/>
      <c r="V44" s="125"/>
      <c r="W44" s="126"/>
      <c r="X44" s="126"/>
      <c r="Y44" s="126"/>
      <c r="Z44" s="126"/>
      <c r="AA44" s="126"/>
      <c r="AB44" s="127"/>
      <c r="AC44" s="128" t="s">
        <v>129</v>
      </c>
      <c r="AD44" s="129"/>
      <c r="AE44" s="129"/>
      <c r="AF44" s="129"/>
      <c r="AG44" s="129"/>
      <c r="AH44" s="129"/>
      <c r="AI44" s="129"/>
      <c r="AJ44" s="125"/>
      <c r="AK44" s="126"/>
      <c r="AL44" s="126"/>
      <c r="AM44" s="126"/>
      <c r="AN44" s="126"/>
      <c r="AO44" s="126"/>
      <c r="AP44" s="127"/>
      <c r="AQ44" s="125"/>
      <c r="AR44" s="126"/>
      <c r="AS44" s="126"/>
      <c r="AT44" s="126"/>
      <c r="AU44" s="126"/>
      <c r="AV44" s="126"/>
      <c r="AW44" s="127"/>
      <c r="AX44" s="125"/>
      <c r="AY44" s="126"/>
      <c r="AZ44" s="126"/>
      <c r="BA44" s="126"/>
      <c r="BB44" s="126"/>
      <c r="BC44" s="126"/>
      <c r="BD44" s="127"/>
      <c r="BE44" s="125"/>
      <c r="BF44" s="126"/>
      <c r="BG44" s="126"/>
      <c r="BH44" s="126"/>
      <c r="BI44" s="126"/>
      <c r="BJ44" s="126"/>
      <c r="BK44" s="127"/>
      <c r="BL44" s="125"/>
      <c r="BM44" s="126"/>
      <c r="BN44" s="126"/>
      <c r="BO44" s="126"/>
      <c r="BP44" s="126"/>
      <c r="BQ44" s="126"/>
      <c r="BR44" s="127"/>
      <c r="BS44" s="125"/>
      <c r="BT44" s="126"/>
      <c r="BU44" s="126"/>
      <c r="BV44" s="126"/>
      <c r="BW44" s="126"/>
      <c r="BX44" s="126"/>
      <c r="BY44" s="127"/>
      <c r="BZ44" s="125"/>
      <c r="CA44" s="126"/>
      <c r="CB44" s="126"/>
      <c r="CC44" s="126"/>
      <c r="CD44" s="126"/>
      <c r="CE44" s="126"/>
      <c r="CF44" s="127"/>
      <c r="CG44" s="125"/>
      <c r="CH44" s="126"/>
      <c r="CI44" s="126"/>
      <c r="CJ44" s="126"/>
      <c r="CK44" s="126"/>
      <c r="CL44" s="126"/>
      <c r="CM44" s="127"/>
      <c r="CN44" s="125"/>
      <c r="CO44" s="126"/>
      <c r="CP44" s="126"/>
      <c r="CQ44" s="126"/>
      <c r="CR44" s="126"/>
      <c r="CS44" s="126"/>
      <c r="CT44" s="127"/>
      <c r="CU44" s="125"/>
      <c r="CV44" s="126"/>
      <c r="CW44" s="126"/>
      <c r="CX44" s="126"/>
      <c r="CY44" s="126"/>
      <c r="CZ44" s="126"/>
      <c r="DA44" s="127"/>
      <c r="DB44" s="125"/>
      <c r="DC44" s="126"/>
      <c r="DD44" s="126"/>
      <c r="DE44" s="126"/>
      <c r="DF44" s="126"/>
      <c r="DG44" s="126"/>
      <c r="DH44" s="127"/>
      <c r="DI44" s="125"/>
      <c r="DJ44" s="126"/>
      <c r="DK44" s="126"/>
      <c r="DL44" s="126"/>
      <c r="DM44" s="126"/>
      <c r="DN44" s="126"/>
      <c r="DO44" s="127"/>
      <c r="DP44" s="125"/>
      <c r="DQ44" s="126"/>
      <c r="DR44" s="126"/>
      <c r="DS44" s="126"/>
      <c r="DT44" s="126"/>
      <c r="DU44" s="126"/>
      <c r="DV44" s="127"/>
      <c r="DW44" s="125"/>
      <c r="DX44" s="126"/>
      <c r="DY44" s="126"/>
      <c r="DZ44" s="126"/>
      <c r="EA44" s="126"/>
      <c r="EB44" s="126"/>
      <c r="EC44" s="127"/>
      <c r="ED44" s="125"/>
      <c r="EE44" s="126"/>
      <c r="EF44" s="126"/>
      <c r="EG44" s="126"/>
      <c r="EH44" s="126"/>
      <c r="EI44" s="126"/>
      <c r="EJ44" s="127"/>
      <c r="EK44" s="125"/>
      <c r="EL44" s="126"/>
      <c r="EM44" s="126"/>
      <c r="EN44" s="126"/>
      <c r="EO44" s="126"/>
      <c r="EP44" s="126"/>
      <c r="EQ44" s="127"/>
      <c r="ER44" s="125"/>
      <c r="ES44" s="126"/>
      <c r="ET44" s="126"/>
      <c r="EU44" s="126"/>
      <c r="EV44" s="126"/>
      <c r="EW44" s="126"/>
      <c r="EX44" s="127"/>
      <c r="EY44" s="125"/>
      <c r="EZ44" s="126"/>
      <c r="FA44" s="126"/>
      <c r="FB44" s="126"/>
      <c r="FC44" s="126"/>
      <c r="FD44" s="126"/>
      <c r="FE44" s="127"/>
      <c r="FF44" s="125"/>
      <c r="FG44" s="126"/>
      <c r="FH44" s="126"/>
      <c r="FI44" s="126"/>
      <c r="FJ44" s="126"/>
      <c r="FK44" s="126"/>
      <c r="FL44" s="127"/>
      <c r="FM44" s="125"/>
      <c r="FN44" s="126"/>
      <c r="FO44" s="126"/>
      <c r="FP44" s="126"/>
      <c r="FQ44" s="126"/>
      <c r="FR44" s="126"/>
      <c r="FS44" s="127"/>
      <c r="FT44" s="125"/>
      <c r="FU44" s="126"/>
      <c r="FV44" s="126"/>
      <c r="FW44" s="126"/>
      <c r="FX44" s="126"/>
      <c r="FY44" s="126"/>
      <c r="FZ44" s="127"/>
      <c r="GA44" s="125"/>
      <c r="GB44" s="126"/>
      <c r="GC44" s="126"/>
      <c r="GD44" s="126"/>
      <c r="GE44" s="126"/>
      <c r="GF44" s="126"/>
      <c r="GG44" s="127"/>
      <c r="GH44" s="125"/>
      <c r="GI44" s="126"/>
      <c r="GJ44" s="126"/>
      <c r="GK44" s="126"/>
      <c r="GL44" s="126"/>
      <c r="GM44" s="126"/>
      <c r="GN44" s="127"/>
      <c r="GO44" s="125"/>
      <c r="GP44" s="126"/>
      <c r="GQ44" s="126"/>
      <c r="GR44" s="126"/>
      <c r="GS44" s="126"/>
      <c r="GT44" s="126"/>
      <c r="GU44" s="127"/>
      <c r="GV44" s="125"/>
      <c r="GW44" s="126"/>
      <c r="GX44" s="126"/>
      <c r="GY44" s="126"/>
      <c r="GZ44" s="126"/>
      <c r="HA44" s="126"/>
      <c r="HB44" s="127"/>
      <c r="HC44" s="125"/>
      <c r="HD44" s="126"/>
      <c r="HE44" s="126"/>
      <c r="HF44" s="126"/>
      <c r="HG44" s="126"/>
      <c r="HH44" s="126"/>
      <c r="HI44" s="127"/>
      <c r="HJ44" s="125"/>
      <c r="HK44" s="126"/>
      <c r="HL44" s="126"/>
      <c r="HM44" s="126"/>
      <c r="HN44" s="126"/>
      <c r="HO44" s="126"/>
      <c r="HP44" s="127"/>
      <c r="HQ44" s="125"/>
      <c r="HR44" s="126"/>
      <c r="HS44" s="126"/>
      <c r="HT44" s="126"/>
      <c r="HU44" s="126"/>
      <c r="HV44" s="126"/>
      <c r="HW44" s="127"/>
      <c r="HX44" s="125"/>
      <c r="HY44" s="126"/>
      <c r="HZ44" s="126"/>
      <c r="IA44" s="126"/>
      <c r="IB44" s="126"/>
      <c r="IC44" s="126"/>
      <c r="ID44" s="127"/>
      <c r="IE44" s="125"/>
      <c r="IF44" s="126"/>
      <c r="IG44" s="126"/>
      <c r="IH44" s="126"/>
      <c r="II44" s="126"/>
      <c r="IJ44" s="126"/>
      <c r="IK44" s="127"/>
      <c r="IL44" s="125"/>
      <c r="IM44" s="126"/>
      <c r="IN44" s="126"/>
      <c r="IO44" s="126"/>
      <c r="IP44" s="126"/>
      <c r="IQ44" s="126"/>
      <c r="IR44" s="127"/>
      <c r="IS44" s="130"/>
    </row>
    <row r="45" spans="1:253" ht="24" customHeight="1">
      <c r="A45" s="103" t="s">
        <v>67</v>
      </c>
      <c r="B45" s="103" t="s">
        <v>126</v>
      </c>
      <c r="C45" s="103" t="s">
        <v>127</v>
      </c>
      <c r="D45" s="103" t="s">
        <v>128</v>
      </c>
      <c r="E45" s="113"/>
      <c r="F45" s="113"/>
      <c r="G45" s="113"/>
      <c r="H45" s="113"/>
      <c r="I45" s="131"/>
      <c r="J45" s="120" t="str">
        <f>I44&amp;".1"</f>
        <v>1.1.1.1.1</v>
      </c>
      <c r="K45" s="103"/>
      <c r="L45" s="105" t="s">
        <v>83</v>
      </c>
      <c r="P45" s="121"/>
      <c r="Q45" s="121">
        <v>1</v>
      </c>
      <c r="R45" s="132"/>
      <c r="S45" s="108" t="str">
        <f>$J45</f>
        <v>1.1.1.1.1</v>
      </c>
      <c r="T45" s="133" t="s">
        <v>84</v>
      </c>
      <c r="U45" s="109"/>
      <c r="V45" s="134"/>
      <c r="W45" s="135"/>
      <c r="X45" s="135"/>
      <c r="Y45" s="135"/>
      <c r="Z45" s="135"/>
      <c r="AA45" s="135"/>
      <c r="AB45" s="136"/>
      <c r="AC45" s="134" t="s">
        <v>130</v>
      </c>
      <c r="AD45" s="135"/>
      <c r="AE45" s="135"/>
      <c r="AF45" s="135"/>
      <c r="AG45" s="135"/>
      <c r="AH45" s="135"/>
      <c r="AI45" s="135"/>
      <c r="AJ45" s="134"/>
      <c r="AK45" s="135"/>
      <c r="AL45" s="135"/>
      <c r="AM45" s="135"/>
      <c r="AN45" s="135"/>
      <c r="AO45" s="135"/>
      <c r="AP45" s="136"/>
      <c r="AQ45" s="134"/>
      <c r="AR45" s="135"/>
      <c r="AS45" s="135"/>
      <c r="AT45" s="135"/>
      <c r="AU45" s="135"/>
      <c r="AV45" s="135"/>
      <c r="AW45" s="136"/>
      <c r="AX45" s="134"/>
      <c r="AY45" s="135"/>
      <c r="AZ45" s="135"/>
      <c r="BA45" s="135"/>
      <c r="BB45" s="135"/>
      <c r="BC45" s="135"/>
      <c r="BD45" s="136"/>
      <c r="BE45" s="134"/>
      <c r="BF45" s="135"/>
      <c r="BG45" s="135"/>
      <c r="BH45" s="135"/>
      <c r="BI45" s="135"/>
      <c r="BJ45" s="135"/>
      <c r="BK45" s="136"/>
      <c r="BL45" s="134"/>
      <c r="BM45" s="135"/>
      <c r="BN45" s="135"/>
      <c r="BO45" s="135"/>
      <c r="BP45" s="135"/>
      <c r="BQ45" s="135"/>
      <c r="BR45" s="136"/>
      <c r="BS45" s="134"/>
      <c r="BT45" s="135"/>
      <c r="BU45" s="135"/>
      <c r="BV45" s="135"/>
      <c r="BW45" s="135"/>
      <c r="BX45" s="135"/>
      <c r="BY45" s="136"/>
      <c r="BZ45" s="134"/>
      <c r="CA45" s="135"/>
      <c r="CB45" s="135"/>
      <c r="CC45" s="135"/>
      <c r="CD45" s="135"/>
      <c r="CE45" s="135"/>
      <c r="CF45" s="136"/>
      <c r="CG45" s="134"/>
      <c r="CH45" s="135"/>
      <c r="CI45" s="135"/>
      <c r="CJ45" s="135"/>
      <c r="CK45" s="135"/>
      <c r="CL45" s="135"/>
      <c r="CM45" s="136"/>
      <c r="CN45" s="134"/>
      <c r="CO45" s="135"/>
      <c r="CP45" s="135"/>
      <c r="CQ45" s="135"/>
      <c r="CR45" s="135"/>
      <c r="CS45" s="135"/>
      <c r="CT45" s="136"/>
      <c r="CU45" s="134"/>
      <c r="CV45" s="135"/>
      <c r="CW45" s="135"/>
      <c r="CX45" s="135"/>
      <c r="CY45" s="135"/>
      <c r="CZ45" s="135"/>
      <c r="DA45" s="136"/>
      <c r="DB45" s="134"/>
      <c r="DC45" s="135"/>
      <c r="DD45" s="135"/>
      <c r="DE45" s="135"/>
      <c r="DF45" s="135"/>
      <c r="DG45" s="135"/>
      <c r="DH45" s="136"/>
      <c r="DI45" s="134"/>
      <c r="DJ45" s="135"/>
      <c r="DK45" s="135"/>
      <c r="DL45" s="135"/>
      <c r="DM45" s="135"/>
      <c r="DN45" s="135"/>
      <c r="DO45" s="136"/>
      <c r="DP45" s="134"/>
      <c r="DQ45" s="135"/>
      <c r="DR45" s="135"/>
      <c r="DS45" s="135"/>
      <c r="DT45" s="135"/>
      <c r="DU45" s="135"/>
      <c r="DV45" s="136"/>
      <c r="DW45" s="134"/>
      <c r="DX45" s="135"/>
      <c r="DY45" s="135"/>
      <c r="DZ45" s="135"/>
      <c r="EA45" s="135"/>
      <c r="EB45" s="135"/>
      <c r="EC45" s="136"/>
      <c r="ED45" s="134"/>
      <c r="EE45" s="135"/>
      <c r="EF45" s="135"/>
      <c r="EG45" s="135"/>
      <c r="EH45" s="135"/>
      <c r="EI45" s="135"/>
      <c r="EJ45" s="136"/>
      <c r="EK45" s="134"/>
      <c r="EL45" s="135"/>
      <c r="EM45" s="135"/>
      <c r="EN45" s="135"/>
      <c r="EO45" s="135"/>
      <c r="EP45" s="135"/>
      <c r="EQ45" s="136"/>
      <c r="ER45" s="134"/>
      <c r="ES45" s="135"/>
      <c r="ET45" s="135"/>
      <c r="EU45" s="135"/>
      <c r="EV45" s="135"/>
      <c r="EW45" s="135"/>
      <c r="EX45" s="136"/>
      <c r="EY45" s="134"/>
      <c r="EZ45" s="135"/>
      <c r="FA45" s="135"/>
      <c r="FB45" s="135"/>
      <c r="FC45" s="135"/>
      <c r="FD45" s="135"/>
      <c r="FE45" s="136"/>
      <c r="FF45" s="134"/>
      <c r="FG45" s="135"/>
      <c r="FH45" s="135"/>
      <c r="FI45" s="135"/>
      <c r="FJ45" s="135"/>
      <c r="FK45" s="135"/>
      <c r="FL45" s="136"/>
      <c r="FM45" s="134"/>
      <c r="FN45" s="135"/>
      <c r="FO45" s="135"/>
      <c r="FP45" s="135"/>
      <c r="FQ45" s="135"/>
      <c r="FR45" s="135"/>
      <c r="FS45" s="136"/>
      <c r="FT45" s="134"/>
      <c r="FU45" s="135"/>
      <c r="FV45" s="135"/>
      <c r="FW45" s="135"/>
      <c r="FX45" s="135"/>
      <c r="FY45" s="135"/>
      <c r="FZ45" s="136"/>
      <c r="GA45" s="134"/>
      <c r="GB45" s="135"/>
      <c r="GC45" s="135"/>
      <c r="GD45" s="135"/>
      <c r="GE45" s="135"/>
      <c r="GF45" s="135"/>
      <c r="GG45" s="136"/>
      <c r="GH45" s="134"/>
      <c r="GI45" s="135"/>
      <c r="GJ45" s="135"/>
      <c r="GK45" s="135"/>
      <c r="GL45" s="135"/>
      <c r="GM45" s="135"/>
      <c r="GN45" s="136"/>
      <c r="GO45" s="134"/>
      <c r="GP45" s="135"/>
      <c r="GQ45" s="135"/>
      <c r="GR45" s="135"/>
      <c r="GS45" s="135"/>
      <c r="GT45" s="135"/>
      <c r="GU45" s="136"/>
      <c r="GV45" s="134"/>
      <c r="GW45" s="135"/>
      <c r="GX45" s="135"/>
      <c r="GY45" s="135"/>
      <c r="GZ45" s="135"/>
      <c r="HA45" s="135"/>
      <c r="HB45" s="136"/>
      <c r="HC45" s="134"/>
      <c r="HD45" s="135"/>
      <c r="HE45" s="135"/>
      <c r="HF45" s="135"/>
      <c r="HG45" s="135"/>
      <c r="HH45" s="135"/>
      <c r="HI45" s="136"/>
      <c r="HJ45" s="134"/>
      <c r="HK45" s="135"/>
      <c r="HL45" s="135"/>
      <c r="HM45" s="135"/>
      <c r="HN45" s="135"/>
      <c r="HO45" s="135"/>
      <c r="HP45" s="136"/>
      <c r="HQ45" s="134"/>
      <c r="HR45" s="135"/>
      <c r="HS45" s="135"/>
      <c r="HT45" s="135"/>
      <c r="HU45" s="135"/>
      <c r="HV45" s="135"/>
      <c r="HW45" s="136"/>
      <c r="HX45" s="134"/>
      <c r="HY45" s="135"/>
      <c r="HZ45" s="135"/>
      <c r="IA45" s="135"/>
      <c r="IB45" s="135"/>
      <c r="IC45" s="135"/>
      <c r="ID45" s="136"/>
      <c r="IE45" s="134"/>
      <c r="IF45" s="135"/>
      <c r="IG45" s="135"/>
      <c r="IH45" s="135"/>
      <c r="II45" s="135"/>
      <c r="IJ45" s="135"/>
      <c r="IK45" s="136"/>
      <c r="IL45" s="134"/>
      <c r="IM45" s="135"/>
      <c r="IN45" s="135"/>
      <c r="IO45" s="135"/>
      <c r="IP45" s="135"/>
      <c r="IQ45" s="135"/>
      <c r="IR45" s="136"/>
      <c r="IS45" s="136"/>
    </row>
    <row r="46" spans="1:253" ht="24" customHeight="1">
      <c r="A46" s="103" t="s">
        <v>67</v>
      </c>
      <c r="B46" s="103" t="s">
        <v>126</v>
      </c>
      <c r="C46" s="103" t="s">
        <v>127</v>
      </c>
      <c r="D46" s="103" t="s">
        <v>128</v>
      </c>
      <c r="E46" s="113"/>
      <c r="F46" s="113"/>
      <c r="G46" s="113"/>
      <c r="H46" s="113"/>
      <c r="I46" s="131"/>
      <c r="J46" s="131"/>
      <c r="K46" s="120" t="str">
        <f>J45&amp;".1"</f>
        <v>1.1.1.1.1.1</v>
      </c>
      <c r="L46" s="105"/>
      <c r="P46" s="121"/>
      <c r="Q46" s="121"/>
      <c r="R46" s="132">
        <v>1</v>
      </c>
      <c r="S46" s="108" t="str">
        <f>$K46</f>
        <v>1.1.1.1.1.1</v>
      </c>
      <c r="T46" s="137" t="s">
        <v>129</v>
      </c>
      <c r="U46" s="109"/>
      <c r="V46" s="138"/>
      <c r="W46" s="138"/>
      <c r="X46" s="139"/>
      <c r="Y46" s="140"/>
      <c r="Z46" s="141" t="s">
        <v>85</v>
      </c>
      <c r="AA46" s="142"/>
      <c r="AB46" s="141" t="s">
        <v>85</v>
      </c>
      <c r="AC46" s="138">
        <v>22.68</v>
      </c>
      <c r="AD46" s="138"/>
      <c r="AE46" s="139"/>
      <c r="AF46" s="140">
        <v>45658</v>
      </c>
      <c r="AG46" s="141" t="s">
        <v>85</v>
      </c>
      <c r="AH46" s="142">
        <v>45838</v>
      </c>
      <c r="AI46" s="141" t="s">
        <v>85</v>
      </c>
      <c r="AJ46" s="138">
        <v>28.06</v>
      </c>
      <c r="AK46" s="138"/>
      <c r="AL46" s="139"/>
      <c r="AM46" s="140">
        <v>45839</v>
      </c>
      <c r="AN46" s="141" t="s">
        <v>85</v>
      </c>
      <c r="AO46" s="142">
        <v>46022</v>
      </c>
      <c r="AP46" s="141" t="s">
        <v>85</v>
      </c>
      <c r="AQ46" s="138">
        <v>28.06</v>
      </c>
      <c r="AR46" s="138"/>
      <c r="AS46" s="139"/>
      <c r="AT46" s="140">
        <v>46023</v>
      </c>
      <c r="AU46" s="141" t="s">
        <v>85</v>
      </c>
      <c r="AV46" s="142">
        <v>46203</v>
      </c>
      <c r="AW46" s="141" t="s">
        <v>85</v>
      </c>
      <c r="AX46" s="138">
        <v>32.83</v>
      </c>
      <c r="AY46" s="138"/>
      <c r="AZ46" s="139"/>
      <c r="BA46" s="140">
        <v>46204</v>
      </c>
      <c r="BB46" s="141" t="s">
        <v>85</v>
      </c>
      <c r="BC46" s="142">
        <v>46387</v>
      </c>
      <c r="BD46" s="141" t="s">
        <v>85</v>
      </c>
      <c r="BE46" s="138">
        <v>32.83</v>
      </c>
      <c r="BF46" s="138"/>
      <c r="BG46" s="139"/>
      <c r="BH46" s="140">
        <v>46388</v>
      </c>
      <c r="BI46" s="141" t="s">
        <v>85</v>
      </c>
      <c r="BJ46" s="142">
        <v>46568</v>
      </c>
      <c r="BK46" s="141" t="s">
        <v>85</v>
      </c>
      <c r="BL46" s="138">
        <v>38.409999999999997</v>
      </c>
      <c r="BM46" s="138"/>
      <c r="BN46" s="139"/>
      <c r="BO46" s="140">
        <v>46569</v>
      </c>
      <c r="BP46" s="141" t="s">
        <v>85</v>
      </c>
      <c r="BQ46" s="142">
        <v>46752</v>
      </c>
      <c r="BR46" s="141" t="s">
        <v>85</v>
      </c>
      <c r="BS46" s="138">
        <v>38.409999999999997</v>
      </c>
      <c r="BT46" s="138"/>
      <c r="BU46" s="139"/>
      <c r="BV46" s="140">
        <v>46753</v>
      </c>
      <c r="BW46" s="141" t="s">
        <v>85</v>
      </c>
      <c r="BX46" s="142">
        <v>46934</v>
      </c>
      <c r="BY46" s="141" t="s">
        <v>85</v>
      </c>
      <c r="BZ46" s="138">
        <v>41.87</v>
      </c>
      <c r="CA46" s="138"/>
      <c r="CB46" s="139"/>
      <c r="CC46" s="140">
        <v>46935</v>
      </c>
      <c r="CD46" s="141" t="s">
        <v>85</v>
      </c>
      <c r="CE46" s="142">
        <v>47118</v>
      </c>
      <c r="CF46" s="141" t="s">
        <v>85</v>
      </c>
      <c r="CG46" s="138">
        <v>41.87</v>
      </c>
      <c r="CH46" s="138"/>
      <c r="CI46" s="139"/>
      <c r="CJ46" s="140">
        <v>47119</v>
      </c>
      <c r="CK46" s="141" t="s">
        <v>85</v>
      </c>
      <c r="CL46" s="142">
        <v>47299</v>
      </c>
      <c r="CM46" s="141" t="s">
        <v>85</v>
      </c>
      <c r="CN46" s="138">
        <v>45.48</v>
      </c>
      <c r="CO46" s="138"/>
      <c r="CP46" s="139"/>
      <c r="CQ46" s="140">
        <v>47300</v>
      </c>
      <c r="CR46" s="141" t="s">
        <v>85</v>
      </c>
      <c r="CS46" s="142">
        <v>47483</v>
      </c>
      <c r="CT46" s="141" t="s">
        <v>85</v>
      </c>
      <c r="CU46" s="138">
        <v>45.48</v>
      </c>
      <c r="CV46" s="138"/>
      <c r="CW46" s="139"/>
      <c r="CX46" s="140">
        <v>47484</v>
      </c>
      <c r="CY46" s="141" t="s">
        <v>85</v>
      </c>
      <c r="CZ46" s="142">
        <v>47664</v>
      </c>
      <c r="DA46" s="141" t="s">
        <v>85</v>
      </c>
      <c r="DB46" s="138">
        <v>47.84</v>
      </c>
      <c r="DC46" s="138"/>
      <c r="DD46" s="139"/>
      <c r="DE46" s="140">
        <v>47665</v>
      </c>
      <c r="DF46" s="141" t="s">
        <v>85</v>
      </c>
      <c r="DG46" s="142">
        <v>47848</v>
      </c>
      <c r="DH46" s="141" t="s">
        <v>85</v>
      </c>
      <c r="DI46" s="138">
        <v>47.84</v>
      </c>
      <c r="DJ46" s="138"/>
      <c r="DK46" s="139"/>
      <c r="DL46" s="140">
        <v>47849</v>
      </c>
      <c r="DM46" s="141" t="s">
        <v>85</v>
      </c>
      <c r="DN46" s="142">
        <v>48029</v>
      </c>
      <c r="DO46" s="141" t="s">
        <v>85</v>
      </c>
      <c r="DP46" s="138">
        <v>50.33</v>
      </c>
      <c r="DQ46" s="138"/>
      <c r="DR46" s="139"/>
      <c r="DS46" s="140">
        <v>48030</v>
      </c>
      <c r="DT46" s="141" t="s">
        <v>85</v>
      </c>
      <c r="DU46" s="142">
        <v>48213</v>
      </c>
      <c r="DV46" s="141" t="s">
        <v>85</v>
      </c>
      <c r="DW46" s="138">
        <v>50.33</v>
      </c>
      <c r="DX46" s="138"/>
      <c r="DY46" s="139"/>
      <c r="DZ46" s="140">
        <v>48214</v>
      </c>
      <c r="EA46" s="141" t="s">
        <v>85</v>
      </c>
      <c r="EB46" s="142">
        <v>48395</v>
      </c>
      <c r="EC46" s="141" t="s">
        <v>85</v>
      </c>
      <c r="ED46" s="138">
        <v>52.95</v>
      </c>
      <c r="EE46" s="138"/>
      <c r="EF46" s="139"/>
      <c r="EG46" s="140">
        <v>48396</v>
      </c>
      <c r="EH46" s="141" t="s">
        <v>85</v>
      </c>
      <c r="EI46" s="142">
        <v>48579</v>
      </c>
      <c r="EJ46" s="141" t="s">
        <v>85</v>
      </c>
      <c r="EK46" s="138">
        <v>52.95</v>
      </c>
      <c r="EL46" s="138"/>
      <c r="EM46" s="139"/>
      <c r="EN46" s="140">
        <v>48580</v>
      </c>
      <c r="EO46" s="141" t="s">
        <v>85</v>
      </c>
      <c r="EP46" s="142">
        <v>48760</v>
      </c>
      <c r="EQ46" s="141" t="s">
        <v>85</v>
      </c>
      <c r="ER46" s="138">
        <v>55.59</v>
      </c>
      <c r="ES46" s="138"/>
      <c r="ET46" s="139"/>
      <c r="EU46" s="140">
        <v>48761</v>
      </c>
      <c r="EV46" s="141" t="s">
        <v>85</v>
      </c>
      <c r="EW46" s="142">
        <v>48944</v>
      </c>
      <c r="EX46" s="141" t="s">
        <v>85</v>
      </c>
      <c r="EY46" s="138">
        <v>55.59</v>
      </c>
      <c r="EZ46" s="138"/>
      <c r="FA46" s="139"/>
      <c r="FB46" s="140">
        <v>48945</v>
      </c>
      <c r="FC46" s="141" t="s">
        <v>85</v>
      </c>
      <c r="FD46" s="142">
        <v>49125</v>
      </c>
      <c r="FE46" s="141" t="s">
        <v>85</v>
      </c>
      <c r="FF46" s="138">
        <v>58.1</v>
      </c>
      <c r="FG46" s="138"/>
      <c r="FH46" s="139"/>
      <c r="FI46" s="140">
        <v>49126</v>
      </c>
      <c r="FJ46" s="141" t="s">
        <v>85</v>
      </c>
      <c r="FK46" s="142">
        <v>49309</v>
      </c>
      <c r="FL46" s="141" t="s">
        <v>85</v>
      </c>
      <c r="FM46" s="138">
        <v>58.1</v>
      </c>
      <c r="FN46" s="138"/>
      <c r="FO46" s="139"/>
      <c r="FP46" s="140">
        <v>49310</v>
      </c>
      <c r="FQ46" s="141" t="s">
        <v>85</v>
      </c>
      <c r="FR46" s="142">
        <v>49490</v>
      </c>
      <c r="FS46" s="141" t="s">
        <v>85</v>
      </c>
      <c r="FT46" s="138">
        <v>60.42</v>
      </c>
      <c r="FU46" s="138"/>
      <c r="FV46" s="139"/>
      <c r="FW46" s="140">
        <v>49491</v>
      </c>
      <c r="FX46" s="141" t="s">
        <v>85</v>
      </c>
      <c r="FY46" s="142">
        <v>49674</v>
      </c>
      <c r="FZ46" s="141" t="s">
        <v>85</v>
      </c>
      <c r="GA46" s="138">
        <v>60.42</v>
      </c>
      <c r="GB46" s="138"/>
      <c r="GC46" s="139"/>
      <c r="GD46" s="140">
        <v>49675</v>
      </c>
      <c r="GE46" s="141" t="s">
        <v>85</v>
      </c>
      <c r="GF46" s="142">
        <v>49856</v>
      </c>
      <c r="GG46" s="141" t="s">
        <v>85</v>
      </c>
      <c r="GH46" s="138">
        <v>62.84</v>
      </c>
      <c r="GI46" s="138"/>
      <c r="GJ46" s="139"/>
      <c r="GK46" s="140">
        <v>49857</v>
      </c>
      <c r="GL46" s="141" t="s">
        <v>85</v>
      </c>
      <c r="GM46" s="142">
        <v>50040</v>
      </c>
      <c r="GN46" s="141" t="s">
        <v>85</v>
      </c>
      <c r="GO46" s="138">
        <v>62.84</v>
      </c>
      <c r="GP46" s="138"/>
      <c r="GQ46" s="139"/>
      <c r="GR46" s="140">
        <v>50041</v>
      </c>
      <c r="GS46" s="141" t="s">
        <v>85</v>
      </c>
      <c r="GT46" s="142">
        <v>50221</v>
      </c>
      <c r="GU46" s="141" t="s">
        <v>85</v>
      </c>
      <c r="GV46" s="138">
        <v>65.349999999999994</v>
      </c>
      <c r="GW46" s="138"/>
      <c r="GX46" s="139"/>
      <c r="GY46" s="140">
        <v>50222</v>
      </c>
      <c r="GZ46" s="141" t="s">
        <v>85</v>
      </c>
      <c r="HA46" s="142">
        <v>50405</v>
      </c>
      <c r="HB46" s="141" t="s">
        <v>85</v>
      </c>
      <c r="HC46" s="138">
        <v>65.349999999999994</v>
      </c>
      <c r="HD46" s="138"/>
      <c r="HE46" s="139"/>
      <c r="HF46" s="140">
        <v>50406</v>
      </c>
      <c r="HG46" s="141" t="s">
        <v>85</v>
      </c>
      <c r="HH46" s="142">
        <v>50586</v>
      </c>
      <c r="HI46" s="141" t="s">
        <v>85</v>
      </c>
      <c r="HJ46" s="138">
        <v>67.959999999999994</v>
      </c>
      <c r="HK46" s="138"/>
      <c r="HL46" s="139"/>
      <c r="HM46" s="140">
        <v>50587</v>
      </c>
      <c r="HN46" s="141" t="s">
        <v>85</v>
      </c>
      <c r="HO46" s="142">
        <v>50770</v>
      </c>
      <c r="HP46" s="141" t="s">
        <v>85</v>
      </c>
      <c r="HQ46" s="138">
        <v>67.959999999999994</v>
      </c>
      <c r="HR46" s="138"/>
      <c r="HS46" s="139"/>
      <c r="HT46" s="140">
        <v>50771</v>
      </c>
      <c r="HU46" s="141" t="s">
        <v>85</v>
      </c>
      <c r="HV46" s="142">
        <v>50951</v>
      </c>
      <c r="HW46" s="141" t="s">
        <v>85</v>
      </c>
      <c r="HX46" s="138">
        <v>70.680000000000007</v>
      </c>
      <c r="HY46" s="138"/>
      <c r="HZ46" s="139"/>
      <c r="IA46" s="140">
        <v>50952</v>
      </c>
      <c r="IB46" s="141" t="s">
        <v>85</v>
      </c>
      <c r="IC46" s="142">
        <v>51135</v>
      </c>
      <c r="ID46" s="141" t="s">
        <v>85</v>
      </c>
      <c r="IE46" s="138">
        <v>70.680000000000007</v>
      </c>
      <c r="IF46" s="138"/>
      <c r="IG46" s="139"/>
      <c r="IH46" s="140">
        <v>51136</v>
      </c>
      <c r="II46" s="141" t="s">
        <v>85</v>
      </c>
      <c r="IJ46" s="142">
        <v>51317</v>
      </c>
      <c r="IK46" s="141" t="s">
        <v>85</v>
      </c>
      <c r="IL46" s="138">
        <v>72.900000000000006</v>
      </c>
      <c r="IM46" s="138"/>
      <c r="IN46" s="139"/>
      <c r="IO46" s="140">
        <v>51318</v>
      </c>
      <c r="IP46" s="141" t="s">
        <v>85</v>
      </c>
      <c r="IQ46" s="142">
        <v>51501</v>
      </c>
      <c r="IR46" s="141" t="s">
        <v>85</v>
      </c>
      <c r="IS46" s="143"/>
    </row>
    <row r="47" spans="1:253" ht="0" hidden="1" customHeight="1">
      <c r="A47" s="103" t="s">
        <v>67</v>
      </c>
      <c r="B47" s="103" t="s">
        <v>126</v>
      </c>
      <c r="C47" s="103" t="s">
        <v>127</v>
      </c>
      <c r="D47" s="103" t="s">
        <v>128</v>
      </c>
      <c r="E47" s="113"/>
      <c r="F47" s="113"/>
      <c r="G47" s="113"/>
      <c r="H47" s="113"/>
      <c r="I47" s="131"/>
      <c r="J47" s="131"/>
      <c r="K47" s="120"/>
      <c r="L47" s="105"/>
      <c r="P47" s="121"/>
      <c r="Q47" s="121"/>
      <c r="R47" s="132"/>
      <c r="S47" s="144"/>
      <c r="T47" s="109"/>
      <c r="U47" s="109"/>
      <c r="V47" s="145"/>
      <c r="W47" s="145"/>
      <c r="X47" s="146" t="str">
        <f>Y46&amp;"-"&amp;AA46</f>
        <v>-</v>
      </c>
      <c r="Y47" s="147"/>
      <c r="Z47" s="141"/>
      <c r="AA47" s="148"/>
      <c r="AB47" s="141"/>
      <c r="AC47" s="145"/>
      <c r="AD47" s="145"/>
      <c r="AE47" s="146" t="str">
        <f>AF46&amp;"-"&amp;AH46</f>
        <v>45658-45838</v>
      </c>
      <c r="AF47" s="147"/>
      <c r="AG47" s="141"/>
      <c r="AH47" s="148"/>
      <c r="AI47" s="141"/>
      <c r="AJ47" s="145"/>
      <c r="AK47" s="145"/>
      <c r="AL47" s="146" t="str">
        <f>AM46&amp;"-"&amp;AO46</f>
        <v>45839-46022</v>
      </c>
      <c r="AM47" s="147"/>
      <c r="AN47" s="141"/>
      <c r="AO47" s="148"/>
      <c r="AP47" s="141"/>
      <c r="AQ47" s="145"/>
      <c r="AR47" s="145"/>
      <c r="AS47" s="146" t="str">
        <f>AT46&amp;"-"&amp;AV46</f>
        <v>46023-46203</v>
      </c>
      <c r="AT47" s="147"/>
      <c r="AU47" s="141"/>
      <c r="AV47" s="148"/>
      <c r="AW47" s="141"/>
      <c r="AX47" s="145"/>
      <c r="AY47" s="145"/>
      <c r="AZ47" s="146" t="str">
        <f>BA46&amp;"-"&amp;BC46</f>
        <v>46204-46387</v>
      </c>
      <c r="BA47" s="147"/>
      <c r="BB47" s="141"/>
      <c r="BC47" s="148"/>
      <c r="BD47" s="141"/>
      <c r="BE47" s="145"/>
      <c r="BF47" s="145"/>
      <c r="BG47" s="146" t="str">
        <f>BH46&amp;"-"&amp;BJ46</f>
        <v>46388-46568</v>
      </c>
      <c r="BH47" s="147"/>
      <c r="BI47" s="141"/>
      <c r="BJ47" s="148"/>
      <c r="BK47" s="141"/>
      <c r="BL47" s="145"/>
      <c r="BM47" s="145"/>
      <c r="BN47" s="146" t="str">
        <f>BO46&amp;"-"&amp;BQ46</f>
        <v>46569-46752</v>
      </c>
      <c r="BO47" s="147"/>
      <c r="BP47" s="141"/>
      <c r="BQ47" s="148"/>
      <c r="BR47" s="141"/>
      <c r="BS47" s="145"/>
      <c r="BT47" s="145"/>
      <c r="BU47" s="146" t="str">
        <f>BV46&amp;"-"&amp;BX46</f>
        <v>46753-46934</v>
      </c>
      <c r="BV47" s="147"/>
      <c r="BW47" s="141"/>
      <c r="BX47" s="148"/>
      <c r="BY47" s="141"/>
      <c r="BZ47" s="145"/>
      <c r="CA47" s="145"/>
      <c r="CB47" s="146" t="str">
        <f>CC46&amp;"-"&amp;CE46</f>
        <v>46935-47118</v>
      </c>
      <c r="CC47" s="147"/>
      <c r="CD47" s="141"/>
      <c r="CE47" s="148"/>
      <c r="CF47" s="141"/>
      <c r="CG47" s="145"/>
      <c r="CH47" s="145"/>
      <c r="CI47" s="146" t="str">
        <f>CJ46&amp;"-"&amp;CL46</f>
        <v>47119-47299</v>
      </c>
      <c r="CJ47" s="147"/>
      <c r="CK47" s="141"/>
      <c r="CL47" s="148"/>
      <c r="CM47" s="141"/>
      <c r="CN47" s="145"/>
      <c r="CO47" s="145"/>
      <c r="CP47" s="146" t="str">
        <f>CQ46&amp;"-"&amp;CS46</f>
        <v>47300-47483</v>
      </c>
      <c r="CQ47" s="147"/>
      <c r="CR47" s="141"/>
      <c r="CS47" s="148"/>
      <c r="CT47" s="141"/>
      <c r="CU47" s="145"/>
      <c r="CV47" s="145"/>
      <c r="CW47" s="146" t="str">
        <f>CX46&amp;"-"&amp;CZ46</f>
        <v>47484-47664</v>
      </c>
      <c r="CX47" s="147"/>
      <c r="CY47" s="141"/>
      <c r="CZ47" s="148"/>
      <c r="DA47" s="141"/>
      <c r="DB47" s="145"/>
      <c r="DC47" s="145"/>
      <c r="DD47" s="146" t="str">
        <f>DE46&amp;"-"&amp;DG46</f>
        <v>47665-47848</v>
      </c>
      <c r="DE47" s="147"/>
      <c r="DF47" s="141"/>
      <c r="DG47" s="148"/>
      <c r="DH47" s="141"/>
      <c r="DI47" s="145"/>
      <c r="DJ47" s="145"/>
      <c r="DK47" s="146" t="str">
        <f>DL46&amp;"-"&amp;DN46</f>
        <v>47849-48029</v>
      </c>
      <c r="DL47" s="147"/>
      <c r="DM47" s="141"/>
      <c r="DN47" s="148"/>
      <c r="DO47" s="141"/>
      <c r="DP47" s="145"/>
      <c r="DQ47" s="145"/>
      <c r="DR47" s="146" t="str">
        <f>DS46&amp;"-"&amp;DU46</f>
        <v>48030-48213</v>
      </c>
      <c r="DS47" s="147"/>
      <c r="DT47" s="141"/>
      <c r="DU47" s="148"/>
      <c r="DV47" s="141"/>
      <c r="DW47" s="145"/>
      <c r="DX47" s="145"/>
      <c r="DY47" s="146" t="str">
        <f>DZ46&amp;"-"&amp;EB46</f>
        <v>48214-48395</v>
      </c>
      <c r="DZ47" s="147"/>
      <c r="EA47" s="141"/>
      <c r="EB47" s="148"/>
      <c r="EC47" s="141"/>
      <c r="ED47" s="145"/>
      <c r="EE47" s="145"/>
      <c r="EF47" s="146" t="str">
        <f>EG46&amp;"-"&amp;EI46</f>
        <v>48396-48579</v>
      </c>
      <c r="EG47" s="147"/>
      <c r="EH47" s="141"/>
      <c r="EI47" s="148"/>
      <c r="EJ47" s="141"/>
      <c r="EK47" s="145"/>
      <c r="EL47" s="145"/>
      <c r="EM47" s="146" t="str">
        <f>EN46&amp;"-"&amp;EP46</f>
        <v>48580-48760</v>
      </c>
      <c r="EN47" s="147"/>
      <c r="EO47" s="141"/>
      <c r="EP47" s="148"/>
      <c r="EQ47" s="141"/>
      <c r="ER47" s="145"/>
      <c r="ES47" s="145"/>
      <c r="ET47" s="146" t="str">
        <f>EU46&amp;"-"&amp;EW46</f>
        <v>48761-48944</v>
      </c>
      <c r="EU47" s="147"/>
      <c r="EV47" s="141"/>
      <c r="EW47" s="148"/>
      <c r="EX47" s="141"/>
      <c r="EY47" s="145"/>
      <c r="EZ47" s="145"/>
      <c r="FA47" s="146" t="str">
        <f>FB46&amp;"-"&amp;FD46</f>
        <v>48945-49125</v>
      </c>
      <c r="FB47" s="147"/>
      <c r="FC47" s="141"/>
      <c r="FD47" s="148"/>
      <c r="FE47" s="141"/>
      <c r="FF47" s="145"/>
      <c r="FG47" s="145"/>
      <c r="FH47" s="146" t="str">
        <f>FI46&amp;"-"&amp;FK46</f>
        <v>49126-49309</v>
      </c>
      <c r="FI47" s="147"/>
      <c r="FJ47" s="141"/>
      <c r="FK47" s="148"/>
      <c r="FL47" s="141"/>
      <c r="FM47" s="145"/>
      <c r="FN47" s="145"/>
      <c r="FO47" s="146" t="str">
        <f>FP46&amp;"-"&amp;FR46</f>
        <v>49310-49490</v>
      </c>
      <c r="FP47" s="147"/>
      <c r="FQ47" s="141"/>
      <c r="FR47" s="148"/>
      <c r="FS47" s="141"/>
      <c r="FT47" s="145"/>
      <c r="FU47" s="145"/>
      <c r="FV47" s="146" t="str">
        <f>FW46&amp;"-"&amp;FY46</f>
        <v>49491-49674</v>
      </c>
      <c r="FW47" s="147"/>
      <c r="FX47" s="141"/>
      <c r="FY47" s="148"/>
      <c r="FZ47" s="141"/>
      <c r="GA47" s="145"/>
      <c r="GB47" s="145"/>
      <c r="GC47" s="146" t="str">
        <f>GD46&amp;"-"&amp;GF46</f>
        <v>49675-49856</v>
      </c>
      <c r="GD47" s="147"/>
      <c r="GE47" s="141"/>
      <c r="GF47" s="148"/>
      <c r="GG47" s="141"/>
      <c r="GH47" s="145"/>
      <c r="GI47" s="145"/>
      <c r="GJ47" s="146" t="str">
        <f>GK46&amp;"-"&amp;GM46</f>
        <v>49857-50040</v>
      </c>
      <c r="GK47" s="147"/>
      <c r="GL47" s="141"/>
      <c r="GM47" s="148"/>
      <c r="GN47" s="141"/>
      <c r="GO47" s="145"/>
      <c r="GP47" s="145"/>
      <c r="GQ47" s="146" t="str">
        <f>GR46&amp;"-"&amp;GT46</f>
        <v>50041-50221</v>
      </c>
      <c r="GR47" s="147"/>
      <c r="GS47" s="141"/>
      <c r="GT47" s="148"/>
      <c r="GU47" s="141"/>
      <c r="GV47" s="145"/>
      <c r="GW47" s="145"/>
      <c r="GX47" s="146" t="str">
        <f>GY46&amp;"-"&amp;HA46</f>
        <v>50222-50405</v>
      </c>
      <c r="GY47" s="147"/>
      <c r="GZ47" s="141"/>
      <c r="HA47" s="148"/>
      <c r="HB47" s="141"/>
      <c r="HC47" s="145"/>
      <c r="HD47" s="145"/>
      <c r="HE47" s="146" t="str">
        <f>HF46&amp;"-"&amp;HH46</f>
        <v>50406-50586</v>
      </c>
      <c r="HF47" s="147"/>
      <c r="HG47" s="141"/>
      <c r="HH47" s="148"/>
      <c r="HI47" s="141"/>
      <c r="HJ47" s="145"/>
      <c r="HK47" s="145"/>
      <c r="HL47" s="146" t="str">
        <f>HM46&amp;"-"&amp;HO46</f>
        <v>50587-50770</v>
      </c>
      <c r="HM47" s="147"/>
      <c r="HN47" s="141"/>
      <c r="HO47" s="148"/>
      <c r="HP47" s="141"/>
      <c r="HQ47" s="145"/>
      <c r="HR47" s="145"/>
      <c r="HS47" s="146" t="str">
        <f>HT46&amp;"-"&amp;HV46</f>
        <v>50771-50951</v>
      </c>
      <c r="HT47" s="147"/>
      <c r="HU47" s="141"/>
      <c r="HV47" s="148"/>
      <c r="HW47" s="141"/>
      <c r="HX47" s="145"/>
      <c r="HY47" s="145"/>
      <c r="HZ47" s="146" t="str">
        <f>IA46&amp;"-"&amp;IC46</f>
        <v>50952-51135</v>
      </c>
      <c r="IA47" s="147"/>
      <c r="IB47" s="141"/>
      <c r="IC47" s="148"/>
      <c r="ID47" s="141"/>
      <c r="IE47" s="145"/>
      <c r="IF47" s="145"/>
      <c r="IG47" s="146" t="str">
        <f>IH46&amp;"-"&amp;IJ46</f>
        <v>51136-51317</v>
      </c>
      <c r="IH47" s="147"/>
      <c r="II47" s="141"/>
      <c r="IJ47" s="148"/>
      <c r="IK47" s="141"/>
      <c r="IL47" s="145"/>
      <c r="IM47" s="145"/>
      <c r="IN47" s="146" t="str">
        <f>IO46&amp;"-"&amp;IQ46</f>
        <v>51318-51501</v>
      </c>
      <c r="IO47" s="147"/>
      <c r="IP47" s="141"/>
      <c r="IQ47" s="148"/>
      <c r="IR47" s="141"/>
      <c r="IS47" s="149"/>
    </row>
    <row r="48" spans="1:253" ht="21" customHeight="1">
      <c r="A48" s="103" t="s">
        <v>67</v>
      </c>
      <c r="B48" s="103" t="s">
        <v>126</v>
      </c>
      <c r="C48" s="103" t="s">
        <v>127</v>
      </c>
      <c r="D48" s="103" t="s">
        <v>128</v>
      </c>
      <c r="E48" s="113"/>
      <c r="F48" s="113"/>
      <c r="G48" s="113"/>
      <c r="H48" s="113"/>
      <c r="I48" s="131"/>
      <c r="J48" s="120"/>
      <c r="K48" s="103"/>
      <c r="L48" s="105"/>
      <c r="P48" s="121"/>
      <c r="Q48" s="121"/>
      <c r="R48" s="123"/>
      <c r="S48" s="150"/>
      <c r="T48" s="151" t="s">
        <v>86</v>
      </c>
      <c r="U48" s="152"/>
      <c r="V48" s="152"/>
      <c r="W48" s="152"/>
      <c r="X48" s="152"/>
      <c r="Y48" s="152"/>
      <c r="Z48" s="152"/>
      <c r="AA48" s="152"/>
      <c r="AB48" s="152"/>
      <c r="AC48" s="152"/>
      <c r="AD48" s="152"/>
      <c r="AE48" s="152"/>
      <c r="AF48" s="152"/>
      <c r="AG48" s="152"/>
      <c r="AH48" s="152"/>
      <c r="AI48" s="152"/>
      <c r="AJ48" s="152"/>
      <c r="AK48" s="152"/>
      <c r="AL48" s="152"/>
      <c r="AM48" s="152"/>
      <c r="AN48" s="152"/>
      <c r="AO48" s="152"/>
      <c r="AP48" s="152"/>
      <c r="AQ48" s="152"/>
      <c r="AR48" s="152"/>
      <c r="AS48" s="152"/>
      <c r="AT48" s="152"/>
      <c r="AU48" s="152"/>
      <c r="AV48" s="152"/>
      <c r="AW48" s="152"/>
      <c r="AX48" s="152"/>
      <c r="AY48" s="152"/>
      <c r="AZ48" s="152"/>
      <c r="BA48" s="152"/>
      <c r="BB48" s="152"/>
      <c r="BC48" s="152"/>
      <c r="BD48" s="152"/>
      <c r="BE48" s="152"/>
      <c r="BF48" s="152"/>
      <c r="BG48" s="152"/>
      <c r="BH48" s="152"/>
      <c r="BI48" s="152"/>
      <c r="BJ48" s="152"/>
      <c r="BK48" s="152"/>
      <c r="BL48" s="152"/>
      <c r="BM48" s="152"/>
      <c r="BN48" s="152"/>
      <c r="BO48" s="152"/>
      <c r="BP48" s="152"/>
      <c r="BQ48" s="152"/>
      <c r="BR48" s="152"/>
      <c r="BS48" s="152"/>
      <c r="BT48" s="152"/>
      <c r="BU48" s="152"/>
      <c r="BV48" s="152"/>
      <c r="BW48" s="152"/>
      <c r="BX48" s="152"/>
      <c r="BY48" s="152"/>
      <c r="BZ48" s="152"/>
      <c r="CA48" s="152"/>
      <c r="CB48" s="152"/>
      <c r="CC48" s="152"/>
      <c r="CD48" s="152"/>
      <c r="CE48" s="152"/>
      <c r="CF48" s="152"/>
      <c r="CG48" s="152"/>
      <c r="CH48" s="152"/>
      <c r="CI48" s="152"/>
      <c r="CJ48" s="152"/>
      <c r="CK48" s="152"/>
      <c r="CL48" s="152"/>
      <c r="CM48" s="152"/>
      <c r="CN48" s="152"/>
      <c r="CO48" s="152"/>
      <c r="CP48" s="152"/>
      <c r="CQ48" s="152"/>
      <c r="CR48" s="152"/>
      <c r="CS48" s="152"/>
      <c r="CT48" s="152"/>
      <c r="CU48" s="152"/>
      <c r="CV48" s="152"/>
      <c r="CW48" s="152"/>
      <c r="CX48" s="152"/>
      <c r="CY48" s="152"/>
      <c r="CZ48" s="152"/>
      <c r="DA48" s="152"/>
      <c r="DB48" s="152"/>
      <c r="DC48" s="152"/>
      <c r="DD48" s="152"/>
      <c r="DE48" s="152"/>
      <c r="DF48" s="152"/>
      <c r="DG48" s="152"/>
      <c r="DH48" s="152"/>
      <c r="DI48" s="152"/>
      <c r="DJ48" s="152"/>
      <c r="DK48" s="152"/>
      <c r="DL48" s="152"/>
      <c r="DM48" s="152"/>
      <c r="DN48" s="152"/>
      <c r="DO48" s="152"/>
      <c r="DP48" s="152"/>
      <c r="DQ48" s="152"/>
      <c r="DR48" s="152"/>
      <c r="DS48" s="152"/>
      <c r="DT48" s="152"/>
      <c r="DU48" s="152"/>
      <c r="DV48" s="152"/>
      <c r="DW48" s="152"/>
      <c r="DX48" s="152"/>
      <c r="DY48" s="152"/>
      <c r="DZ48" s="152"/>
      <c r="EA48" s="152"/>
      <c r="EB48" s="152"/>
      <c r="EC48" s="152"/>
      <c r="ED48" s="152"/>
      <c r="EE48" s="152"/>
      <c r="EF48" s="152"/>
      <c r="EG48" s="152"/>
      <c r="EH48" s="152"/>
      <c r="EI48" s="152"/>
      <c r="EJ48" s="152"/>
      <c r="EK48" s="152"/>
      <c r="EL48" s="152"/>
      <c r="EM48" s="152"/>
      <c r="EN48" s="152"/>
      <c r="EO48" s="152"/>
      <c r="EP48" s="152"/>
      <c r="EQ48" s="152"/>
      <c r="ER48" s="152"/>
      <c r="ES48" s="152"/>
      <c r="ET48" s="152"/>
      <c r="EU48" s="152"/>
      <c r="EV48" s="152"/>
      <c r="EW48" s="152"/>
      <c r="EX48" s="152"/>
      <c r="EY48" s="152"/>
      <c r="EZ48" s="152"/>
      <c r="FA48" s="152"/>
      <c r="FB48" s="152"/>
      <c r="FC48" s="152"/>
      <c r="FD48" s="152"/>
      <c r="FE48" s="152"/>
      <c r="FF48" s="152"/>
      <c r="FG48" s="152"/>
      <c r="FH48" s="152"/>
      <c r="FI48" s="152"/>
      <c r="FJ48" s="152"/>
      <c r="FK48" s="152"/>
      <c r="FL48" s="152"/>
      <c r="FM48" s="152"/>
      <c r="FN48" s="152"/>
      <c r="FO48" s="152"/>
      <c r="FP48" s="152"/>
      <c r="FQ48" s="152"/>
      <c r="FR48" s="152"/>
      <c r="FS48" s="152"/>
      <c r="FT48" s="152"/>
      <c r="FU48" s="152"/>
      <c r="FV48" s="152"/>
      <c r="FW48" s="152"/>
      <c r="FX48" s="152"/>
      <c r="FY48" s="152"/>
      <c r="FZ48" s="152"/>
      <c r="GA48" s="152"/>
      <c r="GB48" s="152"/>
      <c r="GC48" s="152"/>
      <c r="GD48" s="152"/>
      <c r="GE48" s="152"/>
      <c r="GF48" s="152"/>
      <c r="GG48" s="152"/>
      <c r="GH48" s="152"/>
      <c r="GI48" s="152"/>
      <c r="GJ48" s="152"/>
      <c r="GK48" s="152"/>
      <c r="GL48" s="152"/>
      <c r="GM48" s="152"/>
      <c r="GN48" s="152"/>
      <c r="GO48" s="152"/>
      <c r="GP48" s="152"/>
      <c r="GQ48" s="152"/>
      <c r="GR48" s="152"/>
      <c r="GS48" s="152"/>
      <c r="GT48" s="152"/>
      <c r="GU48" s="152"/>
      <c r="GV48" s="152"/>
      <c r="GW48" s="152"/>
      <c r="GX48" s="152"/>
      <c r="GY48" s="152"/>
      <c r="GZ48" s="152"/>
      <c r="HA48" s="152"/>
      <c r="HB48" s="152"/>
      <c r="HC48" s="152"/>
      <c r="HD48" s="152"/>
      <c r="HE48" s="152"/>
      <c r="HF48" s="152"/>
      <c r="HG48" s="152"/>
      <c r="HH48" s="152"/>
      <c r="HI48" s="152"/>
      <c r="HJ48" s="152"/>
      <c r="HK48" s="152"/>
      <c r="HL48" s="152"/>
      <c r="HM48" s="152"/>
      <c r="HN48" s="152"/>
      <c r="HO48" s="152"/>
      <c r="HP48" s="152"/>
      <c r="HQ48" s="152"/>
      <c r="HR48" s="152"/>
      <c r="HS48" s="152"/>
      <c r="HT48" s="152"/>
      <c r="HU48" s="152"/>
      <c r="HV48" s="152"/>
      <c r="HW48" s="152"/>
      <c r="HX48" s="152"/>
      <c r="HY48" s="152"/>
      <c r="HZ48" s="152"/>
      <c r="IA48" s="152"/>
      <c r="IB48" s="152"/>
      <c r="IC48" s="152"/>
      <c r="ID48" s="152"/>
      <c r="IE48" s="152"/>
      <c r="IF48" s="152"/>
      <c r="IG48" s="152"/>
      <c r="IH48" s="152"/>
      <c r="II48" s="152"/>
      <c r="IJ48" s="152"/>
      <c r="IK48" s="152"/>
      <c r="IL48" s="152"/>
      <c r="IM48" s="152"/>
      <c r="IN48" s="152"/>
      <c r="IO48" s="152"/>
      <c r="IP48" s="152"/>
      <c r="IQ48" s="152"/>
      <c r="IR48" s="152"/>
      <c r="IS48" s="152"/>
    </row>
    <row r="49" spans="1:253" ht="21.95" customHeight="1">
      <c r="A49" s="103" t="s">
        <v>67</v>
      </c>
      <c r="B49" s="103" t="s">
        <v>126</v>
      </c>
      <c r="C49" s="103" t="s">
        <v>127</v>
      </c>
      <c r="D49" s="103" t="s">
        <v>128</v>
      </c>
      <c r="E49" s="113"/>
      <c r="F49" s="113"/>
      <c r="G49" s="113"/>
      <c r="H49" s="113"/>
      <c r="I49" s="120"/>
      <c r="J49" s="103"/>
      <c r="K49" s="103"/>
      <c r="L49" s="105"/>
      <c r="P49" s="121"/>
      <c r="Q49" s="122"/>
      <c r="R49" s="123"/>
      <c r="S49" s="150"/>
      <c r="T49" s="153" t="s">
        <v>87</v>
      </c>
      <c r="U49" s="152"/>
      <c r="V49" s="152"/>
      <c r="W49" s="152"/>
      <c r="X49" s="152"/>
      <c r="Y49" s="152"/>
      <c r="Z49" s="152"/>
      <c r="AA49" s="152"/>
      <c r="AB49" s="154"/>
      <c r="AC49" s="152"/>
      <c r="AD49" s="152"/>
      <c r="AE49" s="152"/>
      <c r="AF49" s="152"/>
      <c r="AG49" s="152"/>
      <c r="AH49" s="152"/>
      <c r="AI49" s="154"/>
      <c r="AJ49" s="152"/>
      <c r="AK49" s="152"/>
      <c r="AL49" s="152"/>
      <c r="AM49" s="152"/>
      <c r="AN49" s="152"/>
      <c r="AO49" s="152"/>
      <c r="AP49" s="154"/>
      <c r="AQ49" s="152"/>
      <c r="AR49" s="152"/>
      <c r="AS49" s="152"/>
      <c r="AT49" s="152"/>
      <c r="AU49" s="152"/>
      <c r="AV49" s="152"/>
      <c r="AW49" s="154"/>
      <c r="AX49" s="152"/>
      <c r="AY49" s="152"/>
      <c r="AZ49" s="152"/>
      <c r="BA49" s="152"/>
      <c r="BB49" s="152"/>
      <c r="BC49" s="152"/>
      <c r="BD49" s="154"/>
      <c r="BE49" s="152"/>
      <c r="BF49" s="152"/>
      <c r="BG49" s="152"/>
      <c r="BH49" s="152"/>
      <c r="BI49" s="152"/>
      <c r="BJ49" s="152"/>
      <c r="BK49" s="154"/>
      <c r="BL49" s="152"/>
      <c r="BM49" s="152"/>
      <c r="BN49" s="152"/>
      <c r="BO49" s="152"/>
      <c r="BP49" s="152"/>
      <c r="BQ49" s="152"/>
      <c r="BR49" s="154"/>
      <c r="BS49" s="152"/>
      <c r="BT49" s="152"/>
      <c r="BU49" s="152"/>
      <c r="BV49" s="152"/>
      <c r="BW49" s="152"/>
      <c r="BX49" s="152"/>
      <c r="BY49" s="154"/>
      <c r="BZ49" s="152"/>
      <c r="CA49" s="152"/>
      <c r="CB49" s="152"/>
      <c r="CC49" s="152"/>
      <c r="CD49" s="152"/>
      <c r="CE49" s="152"/>
      <c r="CF49" s="154"/>
      <c r="CG49" s="152"/>
      <c r="CH49" s="152"/>
      <c r="CI49" s="152"/>
      <c r="CJ49" s="152"/>
      <c r="CK49" s="152"/>
      <c r="CL49" s="152"/>
      <c r="CM49" s="154"/>
      <c r="CN49" s="152"/>
      <c r="CO49" s="152"/>
      <c r="CP49" s="152"/>
      <c r="CQ49" s="152"/>
      <c r="CR49" s="152"/>
      <c r="CS49" s="152"/>
      <c r="CT49" s="154"/>
      <c r="CU49" s="152"/>
      <c r="CV49" s="152"/>
      <c r="CW49" s="152"/>
      <c r="CX49" s="152"/>
      <c r="CY49" s="152"/>
      <c r="CZ49" s="152"/>
      <c r="DA49" s="154"/>
      <c r="DB49" s="152"/>
      <c r="DC49" s="152"/>
      <c r="DD49" s="152"/>
      <c r="DE49" s="152"/>
      <c r="DF49" s="152"/>
      <c r="DG49" s="152"/>
      <c r="DH49" s="154"/>
      <c r="DI49" s="152"/>
      <c r="DJ49" s="152"/>
      <c r="DK49" s="152"/>
      <c r="DL49" s="152"/>
      <c r="DM49" s="152"/>
      <c r="DN49" s="152"/>
      <c r="DO49" s="154"/>
      <c r="DP49" s="152"/>
      <c r="DQ49" s="152"/>
      <c r="DR49" s="152"/>
      <c r="DS49" s="152"/>
      <c r="DT49" s="152"/>
      <c r="DU49" s="152"/>
      <c r="DV49" s="154"/>
      <c r="DW49" s="152"/>
      <c r="DX49" s="152"/>
      <c r="DY49" s="152"/>
      <c r="DZ49" s="152"/>
      <c r="EA49" s="152"/>
      <c r="EB49" s="152"/>
      <c r="EC49" s="154"/>
      <c r="ED49" s="152"/>
      <c r="EE49" s="152"/>
      <c r="EF49" s="152"/>
      <c r="EG49" s="152"/>
      <c r="EH49" s="152"/>
      <c r="EI49" s="152"/>
      <c r="EJ49" s="154"/>
      <c r="EK49" s="152"/>
      <c r="EL49" s="152"/>
      <c r="EM49" s="152"/>
      <c r="EN49" s="152"/>
      <c r="EO49" s="152"/>
      <c r="EP49" s="152"/>
      <c r="EQ49" s="154"/>
      <c r="ER49" s="152"/>
      <c r="ES49" s="152"/>
      <c r="ET49" s="152"/>
      <c r="EU49" s="152"/>
      <c r="EV49" s="152"/>
      <c r="EW49" s="152"/>
      <c r="EX49" s="154"/>
      <c r="EY49" s="152"/>
      <c r="EZ49" s="152"/>
      <c r="FA49" s="152"/>
      <c r="FB49" s="152"/>
      <c r="FC49" s="152"/>
      <c r="FD49" s="152"/>
      <c r="FE49" s="154"/>
      <c r="FF49" s="152"/>
      <c r="FG49" s="152"/>
      <c r="FH49" s="152"/>
      <c r="FI49" s="152"/>
      <c r="FJ49" s="152"/>
      <c r="FK49" s="152"/>
      <c r="FL49" s="154"/>
      <c r="FM49" s="152"/>
      <c r="FN49" s="152"/>
      <c r="FO49" s="152"/>
      <c r="FP49" s="152"/>
      <c r="FQ49" s="152"/>
      <c r="FR49" s="152"/>
      <c r="FS49" s="154"/>
      <c r="FT49" s="152"/>
      <c r="FU49" s="152"/>
      <c r="FV49" s="152"/>
      <c r="FW49" s="152"/>
      <c r="FX49" s="152"/>
      <c r="FY49" s="152"/>
      <c r="FZ49" s="154"/>
      <c r="GA49" s="152"/>
      <c r="GB49" s="152"/>
      <c r="GC49" s="152"/>
      <c r="GD49" s="152"/>
      <c r="GE49" s="152"/>
      <c r="GF49" s="152"/>
      <c r="GG49" s="154"/>
      <c r="GH49" s="152"/>
      <c r="GI49" s="152"/>
      <c r="GJ49" s="152"/>
      <c r="GK49" s="152"/>
      <c r="GL49" s="152"/>
      <c r="GM49" s="152"/>
      <c r="GN49" s="154"/>
      <c r="GO49" s="152"/>
      <c r="GP49" s="152"/>
      <c r="GQ49" s="152"/>
      <c r="GR49" s="152"/>
      <c r="GS49" s="152"/>
      <c r="GT49" s="152"/>
      <c r="GU49" s="154"/>
      <c r="GV49" s="152"/>
      <c r="GW49" s="152"/>
      <c r="GX49" s="152"/>
      <c r="GY49" s="152"/>
      <c r="GZ49" s="152"/>
      <c r="HA49" s="152"/>
      <c r="HB49" s="154"/>
      <c r="HC49" s="152"/>
      <c r="HD49" s="152"/>
      <c r="HE49" s="152"/>
      <c r="HF49" s="152"/>
      <c r="HG49" s="152"/>
      <c r="HH49" s="152"/>
      <c r="HI49" s="154"/>
      <c r="HJ49" s="152"/>
      <c r="HK49" s="152"/>
      <c r="HL49" s="152"/>
      <c r="HM49" s="152"/>
      <c r="HN49" s="152"/>
      <c r="HO49" s="152"/>
      <c r="HP49" s="154"/>
      <c r="HQ49" s="152"/>
      <c r="HR49" s="152"/>
      <c r="HS49" s="152"/>
      <c r="HT49" s="152"/>
      <c r="HU49" s="152"/>
      <c r="HV49" s="152"/>
      <c r="HW49" s="154"/>
      <c r="HX49" s="152"/>
      <c r="HY49" s="152"/>
      <c r="HZ49" s="152"/>
      <c r="IA49" s="152"/>
      <c r="IB49" s="152"/>
      <c r="IC49" s="152"/>
      <c r="ID49" s="154"/>
      <c r="IE49" s="152"/>
      <c r="IF49" s="152"/>
      <c r="IG49" s="152"/>
      <c r="IH49" s="152"/>
      <c r="II49" s="152"/>
      <c r="IJ49" s="152"/>
      <c r="IK49" s="154"/>
      <c r="IL49" s="152"/>
      <c r="IM49" s="152"/>
      <c r="IN49" s="152"/>
      <c r="IO49" s="152"/>
      <c r="IP49" s="152"/>
      <c r="IQ49" s="152"/>
      <c r="IR49" s="154"/>
      <c r="IS49" s="152"/>
    </row>
    <row r="50" spans="1:253" ht="21.95" customHeight="1">
      <c r="A50" s="103" t="s">
        <v>67</v>
      </c>
      <c r="B50" s="103" t="s">
        <v>126</v>
      </c>
      <c r="C50" s="103" t="s">
        <v>127</v>
      </c>
      <c r="D50" s="103" t="s">
        <v>128</v>
      </c>
      <c r="E50" s="113"/>
      <c r="F50" s="113"/>
      <c r="G50" s="113"/>
      <c r="H50" s="104"/>
      <c r="I50" s="103"/>
      <c r="J50" s="103"/>
      <c r="K50" s="103"/>
      <c r="L50" s="105"/>
      <c r="M50" s="106"/>
      <c r="N50" s="106"/>
      <c r="O50" s="2"/>
      <c r="P50" s="8"/>
      <c r="Q50" s="155"/>
      <c r="R50" s="107"/>
      <c r="S50" s="150"/>
      <c r="T50" s="156" t="s">
        <v>88</v>
      </c>
      <c r="U50" s="152"/>
      <c r="V50" s="152"/>
      <c r="W50" s="152"/>
      <c r="X50" s="152"/>
      <c r="Y50" s="152"/>
      <c r="Z50" s="152"/>
      <c r="AA50" s="152"/>
      <c r="AB50" s="154"/>
      <c r="AC50" s="152"/>
      <c r="AD50" s="152"/>
      <c r="AE50" s="152"/>
      <c r="AF50" s="152"/>
      <c r="AG50" s="152"/>
      <c r="AH50" s="152"/>
      <c r="AI50" s="154"/>
      <c r="AJ50" s="152"/>
      <c r="AK50" s="152"/>
      <c r="AL50" s="152"/>
      <c r="AM50" s="152"/>
      <c r="AN50" s="152"/>
      <c r="AO50" s="152"/>
      <c r="AP50" s="154"/>
      <c r="AQ50" s="152"/>
      <c r="AR50" s="152"/>
      <c r="AS50" s="152"/>
      <c r="AT50" s="152"/>
      <c r="AU50" s="152"/>
      <c r="AV50" s="152"/>
      <c r="AW50" s="154"/>
      <c r="AX50" s="152"/>
      <c r="AY50" s="152"/>
      <c r="AZ50" s="152"/>
      <c r="BA50" s="152"/>
      <c r="BB50" s="152"/>
      <c r="BC50" s="152"/>
      <c r="BD50" s="154"/>
      <c r="BE50" s="152"/>
      <c r="BF50" s="152"/>
      <c r="BG50" s="152"/>
      <c r="BH50" s="152"/>
      <c r="BI50" s="152"/>
      <c r="BJ50" s="152"/>
      <c r="BK50" s="154"/>
      <c r="BL50" s="152"/>
      <c r="BM50" s="152"/>
      <c r="BN50" s="152"/>
      <c r="BO50" s="152"/>
      <c r="BP50" s="152"/>
      <c r="BQ50" s="152"/>
      <c r="BR50" s="154"/>
      <c r="BS50" s="152"/>
      <c r="BT50" s="152"/>
      <c r="BU50" s="152"/>
      <c r="BV50" s="152"/>
      <c r="BW50" s="152"/>
      <c r="BX50" s="152"/>
      <c r="BY50" s="154"/>
      <c r="BZ50" s="152"/>
      <c r="CA50" s="152"/>
      <c r="CB50" s="152"/>
      <c r="CC50" s="152"/>
      <c r="CD50" s="152"/>
      <c r="CE50" s="152"/>
      <c r="CF50" s="154"/>
      <c r="CG50" s="152"/>
      <c r="CH50" s="152"/>
      <c r="CI50" s="152"/>
      <c r="CJ50" s="152"/>
      <c r="CK50" s="152"/>
      <c r="CL50" s="152"/>
      <c r="CM50" s="154"/>
      <c r="CN50" s="152"/>
      <c r="CO50" s="152"/>
      <c r="CP50" s="152"/>
      <c r="CQ50" s="152"/>
      <c r="CR50" s="152"/>
      <c r="CS50" s="152"/>
      <c r="CT50" s="154"/>
      <c r="CU50" s="152"/>
      <c r="CV50" s="152"/>
      <c r="CW50" s="152"/>
      <c r="CX50" s="152"/>
      <c r="CY50" s="152"/>
      <c r="CZ50" s="152"/>
      <c r="DA50" s="154"/>
      <c r="DB50" s="152"/>
      <c r="DC50" s="152"/>
      <c r="DD50" s="152"/>
      <c r="DE50" s="152"/>
      <c r="DF50" s="152"/>
      <c r="DG50" s="152"/>
      <c r="DH50" s="154"/>
      <c r="DI50" s="152"/>
      <c r="DJ50" s="152"/>
      <c r="DK50" s="152"/>
      <c r="DL50" s="152"/>
      <c r="DM50" s="152"/>
      <c r="DN50" s="152"/>
      <c r="DO50" s="154"/>
      <c r="DP50" s="152"/>
      <c r="DQ50" s="152"/>
      <c r="DR50" s="152"/>
      <c r="DS50" s="152"/>
      <c r="DT50" s="152"/>
      <c r="DU50" s="152"/>
      <c r="DV50" s="154"/>
      <c r="DW50" s="152"/>
      <c r="DX50" s="152"/>
      <c r="DY50" s="152"/>
      <c r="DZ50" s="152"/>
      <c r="EA50" s="152"/>
      <c r="EB50" s="152"/>
      <c r="EC50" s="154"/>
      <c r="ED50" s="152"/>
      <c r="EE50" s="152"/>
      <c r="EF50" s="152"/>
      <c r="EG50" s="152"/>
      <c r="EH50" s="152"/>
      <c r="EI50" s="152"/>
      <c r="EJ50" s="154"/>
      <c r="EK50" s="152"/>
      <c r="EL50" s="152"/>
      <c r="EM50" s="152"/>
      <c r="EN50" s="152"/>
      <c r="EO50" s="152"/>
      <c r="EP50" s="152"/>
      <c r="EQ50" s="154"/>
      <c r="ER50" s="152"/>
      <c r="ES50" s="152"/>
      <c r="ET50" s="152"/>
      <c r="EU50" s="152"/>
      <c r="EV50" s="152"/>
      <c r="EW50" s="152"/>
      <c r="EX50" s="154"/>
      <c r="EY50" s="152"/>
      <c r="EZ50" s="152"/>
      <c r="FA50" s="152"/>
      <c r="FB50" s="152"/>
      <c r="FC50" s="152"/>
      <c r="FD50" s="152"/>
      <c r="FE50" s="154"/>
      <c r="FF50" s="152"/>
      <c r="FG50" s="152"/>
      <c r="FH50" s="152"/>
      <c r="FI50" s="152"/>
      <c r="FJ50" s="152"/>
      <c r="FK50" s="152"/>
      <c r="FL50" s="154"/>
      <c r="FM50" s="152"/>
      <c r="FN50" s="152"/>
      <c r="FO50" s="152"/>
      <c r="FP50" s="152"/>
      <c r="FQ50" s="152"/>
      <c r="FR50" s="152"/>
      <c r="FS50" s="154"/>
      <c r="FT50" s="152"/>
      <c r="FU50" s="152"/>
      <c r="FV50" s="152"/>
      <c r="FW50" s="152"/>
      <c r="FX50" s="152"/>
      <c r="FY50" s="152"/>
      <c r="FZ50" s="154"/>
      <c r="GA50" s="152"/>
      <c r="GB50" s="152"/>
      <c r="GC50" s="152"/>
      <c r="GD50" s="152"/>
      <c r="GE50" s="152"/>
      <c r="GF50" s="152"/>
      <c r="GG50" s="154"/>
      <c r="GH50" s="152"/>
      <c r="GI50" s="152"/>
      <c r="GJ50" s="152"/>
      <c r="GK50" s="152"/>
      <c r="GL50" s="152"/>
      <c r="GM50" s="152"/>
      <c r="GN50" s="154"/>
      <c r="GO50" s="152"/>
      <c r="GP50" s="152"/>
      <c r="GQ50" s="152"/>
      <c r="GR50" s="152"/>
      <c r="GS50" s="152"/>
      <c r="GT50" s="152"/>
      <c r="GU50" s="154"/>
      <c r="GV50" s="152"/>
      <c r="GW50" s="152"/>
      <c r="GX50" s="152"/>
      <c r="GY50" s="152"/>
      <c r="GZ50" s="152"/>
      <c r="HA50" s="152"/>
      <c r="HB50" s="154"/>
      <c r="HC50" s="152"/>
      <c r="HD50" s="152"/>
      <c r="HE50" s="152"/>
      <c r="HF50" s="152"/>
      <c r="HG50" s="152"/>
      <c r="HH50" s="152"/>
      <c r="HI50" s="154"/>
      <c r="HJ50" s="152"/>
      <c r="HK50" s="152"/>
      <c r="HL50" s="152"/>
      <c r="HM50" s="152"/>
      <c r="HN50" s="152"/>
      <c r="HO50" s="152"/>
      <c r="HP50" s="154"/>
      <c r="HQ50" s="152"/>
      <c r="HR50" s="152"/>
      <c r="HS50" s="152"/>
      <c r="HT50" s="152"/>
      <c r="HU50" s="152"/>
      <c r="HV50" s="152"/>
      <c r="HW50" s="154"/>
      <c r="HX50" s="152"/>
      <c r="HY50" s="152"/>
      <c r="HZ50" s="152"/>
      <c r="IA50" s="152"/>
      <c r="IB50" s="152"/>
      <c r="IC50" s="152"/>
      <c r="ID50" s="154"/>
      <c r="IE50" s="152"/>
      <c r="IF50" s="152"/>
      <c r="IG50" s="152"/>
      <c r="IH50" s="152"/>
      <c r="II50" s="152"/>
      <c r="IJ50" s="152"/>
      <c r="IK50" s="154"/>
      <c r="IL50" s="152"/>
      <c r="IM50" s="152"/>
      <c r="IN50" s="152"/>
      <c r="IO50" s="152"/>
      <c r="IP50" s="152"/>
      <c r="IQ50" s="152"/>
      <c r="IR50" s="154"/>
      <c r="IS50" s="152"/>
    </row>
    <row r="51" spans="1:253" s="49" customFormat="1" ht="0" hidden="1" customHeight="1">
      <c r="A51" s="157" t="s">
        <v>67</v>
      </c>
      <c r="B51" s="157" t="s">
        <v>126</v>
      </c>
      <c r="C51" s="157"/>
      <c r="D51" s="157"/>
      <c r="E51" s="113"/>
      <c r="F51" s="104"/>
      <c r="G51" s="157"/>
      <c r="H51" s="157"/>
      <c r="I51" s="157"/>
      <c r="J51" s="157"/>
      <c r="K51" s="157"/>
      <c r="L51" s="158"/>
      <c r="M51" s="159"/>
      <c r="N51" s="159"/>
      <c r="P51" s="98"/>
      <c r="Q51" s="160"/>
      <c r="R51" s="98"/>
      <c r="S51" s="161"/>
      <c r="T51" s="162" t="s">
        <v>89</v>
      </c>
      <c r="U51" s="163"/>
      <c r="V51" s="163"/>
      <c r="W51" s="163"/>
      <c r="X51" s="163"/>
      <c r="Y51" s="163"/>
      <c r="Z51" s="163"/>
      <c r="AA51" s="163"/>
      <c r="AB51" s="163"/>
      <c r="AC51" s="163"/>
      <c r="AD51" s="163"/>
      <c r="AE51" s="163"/>
      <c r="AF51" s="163"/>
      <c r="AG51" s="163"/>
      <c r="AH51" s="163"/>
      <c r="AI51" s="163"/>
      <c r="AJ51" s="163"/>
      <c r="AK51" s="163"/>
      <c r="AL51" s="163"/>
      <c r="AM51" s="163"/>
      <c r="AN51" s="163"/>
      <c r="AO51" s="163"/>
      <c r="AP51" s="163"/>
      <c r="AQ51" s="163"/>
      <c r="AR51" s="163"/>
      <c r="AS51" s="163"/>
      <c r="AT51" s="163"/>
      <c r="AU51" s="163"/>
      <c r="AV51" s="163"/>
      <c r="AW51" s="163"/>
      <c r="AX51" s="163"/>
      <c r="AY51" s="163"/>
      <c r="AZ51" s="163"/>
      <c r="BA51" s="163"/>
      <c r="BB51" s="163"/>
      <c r="BC51" s="163"/>
      <c r="BD51" s="163"/>
      <c r="BE51" s="163"/>
      <c r="BF51" s="163"/>
      <c r="BG51" s="163"/>
      <c r="BH51" s="163"/>
      <c r="BI51" s="163"/>
      <c r="BJ51" s="163"/>
      <c r="BK51" s="163"/>
      <c r="BL51" s="163"/>
      <c r="BM51" s="163"/>
      <c r="BN51" s="163"/>
      <c r="BO51" s="163"/>
      <c r="BP51" s="163"/>
      <c r="BQ51" s="163"/>
      <c r="BR51" s="163"/>
      <c r="BS51" s="163"/>
      <c r="BT51" s="163"/>
      <c r="BU51" s="163"/>
      <c r="BV51" s="163"/>
      <c r="BW51" s="163"/>
      <c r="BX51" s="163"/>
      <c r="BY51" s="163"/>
      <c r="BZ51" s="163"/>
      <c r="CA51" s="163"/>
      <c r="CB51" s="163"/>
      <c r="CC51" s="163"/>
      <c r="CD51" s="163"/>
      <c r="CE51" s="163"/>
      <c r="CF51" s="163"/>
      <c r="CG51" s="163"/>
      <c r="CH51" s="163"/>
      <c r="CI51" s="163"/>
      <c r="CJ51" s="163"/>
      <c r="CK51" s="163"/>
      <c r="CL51" s="163"/>
      <c r="CM51" s="163"/>
      <c r="CN51" s="163"/>
      <c r="CO51" s="163"/>
      <c r="CP51" s="163"/>
      <c r="CQ51" s="163"/>
      <c r="CR51" s="163"/>
      <c r="CS51" s="163"/>
      <c r="CT51" s="163"/>
      <c r="CU51" s="163"/>
      <c r="CV51" s="163"/>
      <c r="CW51" s="163"/>
      <c r="CX51" s="163"/>
      <c r="CY51" s="163"/>
      <c r="CZ51" s="163"/>
      <c r="DA51" s="163"/>
      <c r="DB51" s="163"/>
      <c r="DC51" s="163"/>
      <c r="DD51" s="163"/>
      <c r="DE51" s="163"/>
      <c r="DF51" s="163"/>
      <c r="DG51" s="163"/>
      <c r="DH51" s="163"/>
      <c r="DI51" s="163"/>
      <c r="DJ51" s="163"/>
      <c r="DK51" s="163"/>
      <c r="DL51" s="163"/>
      <c r="DM51" s="163"/>
      <c r="DN51" s="163"/>
      <c r="DO51" s="163"/>
      <c r="DP51" s="163"/>
      <c r="DQ51" s="163"/>
      <c r="DR51" s="163"/>
      <c r="DS51" s="163"/>
      <c r="DT51" s="163"/>
      <c r="DU51" s="163"/>
      <c r="DV51" s="163"/>
      <c r="DW51" s="163"/>
      <c r="DX51" s="163"/>
      <c r="DY51" s="163"/>
      <c r="DZ51" s="163"/>
      <c r="EA51" s="163"/>
      <c r="EB51" s="163"/>
      <c r="EC51" s="163"/>
      <c r="ED51" s="163"/>
      <c r="EE51" s="163"/>
      <c r="EF51" s="163"/>
      <c r="EG51" s="163"/>
      <c r="EH51" s="163"/>
      <c r="EI51" s="163"/>
      <c r="EJ51" s="163"/>
      <c r="EK51" s="163"/>
      <c r="EL51" s="163"/>
      <c r="EM51" s="163"/>
      <c r="EN51" s="163"/>
      <c r="EO51" s="163"/>
      <c r="EP51" s="163"/>
      <c r="EQ51" s="163"/>
      <c r="ER51" s="163"/>
      <c r="ES51" s="163"/>
      <c r="ET51" s="163"/>
      <c r="EU51" s="163"/>
      <c r="EV51" s="163"/>
      <c r="EW51" s="163"/>
      <c r="EX51" s="163"/>
      <c r="EY51" s="163"/>
      <c r="EZ51" s="163"/>
      <c r="FA51" s="163"/>
      <c r="FB51" s="163"/>
      <c r="FC51" s="163"/>
      <c r="FD51" s="163"/>
      <c r="FE51" s="163"/>
      <c r="FF51" s="163"/>
      <c r="FG51" s="163"/>
      <c r="FH51" s="163"/>
      <c r="FI51" s="163"/>
      <c r="FJ51" s="163"/>
      <c r="FK51" s="163"/>
      <c r="FL51" s="163"/>
      <c r="FM51" s="163"/>
      <c r="FN51" s="163"/>
      <c r="FO51" s="163"/>
      <c r="FP51" s="163"/>
      <c r="FQ51" s="163"/>
      <c r="FR51" s="163"/>
      <c r="FS51" s="163"/>
      <c r="FT51" s="163"/>
      <c r="FU51" s="163"/>
      <c r="FV51" s="163"/>
      <c r="FW51" s="163"/>
      <c r="FX51" s="163"/>
      <c r="FY51" s="163"/>
      <c r="FZ51" s="163"/>
      <c r="GA51" s="163"/>
      <c r="GB51" s="163"/>
      <c r="GC51" s="163"/>
      <c r="GD51" s="163"/>
      <c r="GE51" s="163"/>
      <c r="GF51" s="163"/>
      <c r="GG51" s="163"/>
      <c r="GH51" s="163"/>
      <c r="GI51" s="163"/>
      <c r="GJ51" s="163"/>
      <c r="GK51" s="163"/>
      <c r="GL51" s="163"/>
      <c r="GM51" s="163"/>
      <c r="GN51" s="163"/>
      <c r="GO51" s="163"/>
      <c r="GP51" s="163"/>
      <c r="GQ51" s="163"/>
      <c r="GR51" s="163"/>
      <c r="GS51" s="163"/>
      <c r="GT51" s="163"/>
      <c r="GU51" s="163"/>
      <c r="GV51" s="163"/>
      <c r="GW51" s="163"/>
      <c r="GX51" s="163"/>
      <c r="GY51" s="163"/>
      <c r="GZ51" s="163"/>
      <c r="HA51" s="163"/>
      <c r="HB51" s="163"/>
      <c r="HC51" s="163"/>
      <c r="HD51" s="163"/>
      <c r="HE51" s="163"/>
      <c r="HF51" s="163"/>
      <c r="HG51" s="163"/>
      <c r="HH51" s="163"/>
      <c r="HI51" s="163"/>
      <c r="HJ51" s="163"/>
      <c r="HK51" s="163"/>
      <c r="HL51" s="163"/>
      <c r="HM51" s="163"/>
      <c r="HN51" s="163"/>
      <c r="HO51" s="163"/>
      <c r="HP51" s="163"/>
      <c r="HQ51" s="163"/>
      <c r="HR51" s="163"/>
      <c r="HS51" s="163"/>
      <c r="HT51" s="163"/>
      <c r="HU51" s="163"/>
      <c r="HV51" s="163"/>
      <c r="HW51" s="163"/>
      <c r="HX51" s="163"/>
      <c r="HY51" s="163"/>
      <c r="HZ51" s="163"/>
      <c r="IA51" s="163"/>
      <c r="IB51" s="163"/>
      <c r="IC51" s="163"/>
      <c r="ID51" s="163"/>
      <c r="IE51" s="163"/>
      <c r="IF51" s="163"/>
      <c r="IG51" s="163"/>
      <c r="IH51" s="163"/>
      <c r="II51" s="163"/>
      <c r="IJ51" s="163"/>
      <c r="IK51" s="163"/>
      <c r="IL51" s="163"/>
      <c r="IM51" s="163"/>
      <c r="IN51" s="163"/>
      <c r="IO51" s="163"/>
      <c r="IP51" s="163"/>
      <c r="IQ51" s="163"/>
      <c r="IR51" s="163"/>
      <c r="IS51" s="163"/>
    </row>
    <row r="52" spans="1:253" s="49" customFormat="1" ht="0" hidden="1" customHeight="1">
      <c r="A52" s="157" t="s">
        <v>67</v>
      </c>
      <c r="B52" s="157"/>
      <c r="C52" s="157"/>
      <c r="D52" s="157"/>
      <c r="E52" s="104"/>
      <c r="F52" s="157"/>
      <c r="G52" s="157"/>
      <c r="H52" s="157"/>
      <c r="I52" s="157"/>
      <c r="J52" s="157"/>
      <c r="K52" s="157"/>
      <c r="L52" s="158"/>
      <c r="M52" s="159"/>
      <c r="N52" s="159"/>
      <c r="P52" s="98"/>
      <c r="Q52" s="160"/>
      <c r="R52" s="98"/>
      <c r="S52" s="161"/>
      <c r="T52" s="162" t="s">
        <v>90</v>
      </c>
      <c r="U52" s="163"/>
      <c r="V52" s="163"/>
      <c r="W52" s="163"/>
      <c r="X52" s="163"/>
      <c r="Y52" s="163"/>
      <c r="Z52" s="163"/>
      <c r="AA52" s="163"/>
      <c r="AB52" s="163"/>
      <c r="AC52" s="163"/>
      <c r="AD52" s="163"/>
      <c r="AE52" s="163"/>
      <c r="AF52" s="163"/>
      <c r="AG52" s="163"/>
      <c r="AH52" s="163"/>
      <c r="AI52" s="163"/>
      <c r="AJ52" s="163"/>
      <c r="AK52" s="163"/>
      <c r="AL52" s="163"/>
      <c r="AM52" s="163"/>
      <c r="AN52" s="163"/>
      <c r="AO52" s="163"/>
      <c r="AP52" s="163"/>
      <c r="AQ52" s="163"/>
      <c r="AR52" s="163"/>
      <c r="AS52" s="163"/>
      <c r="AT52" s="163"/>
      <c r="AU52" s="163"/>
      <c r="AV52" s="163"/>
      <c r="AW52" s="163"/>
      <c r="AX52" s="163"/>
      <c r="AY52" s="163"/>
      <c r="AZ52" s="163"/>
      <c r="BA52" s="163"/>
      <c r="BB52" s="163"/>
      <c r="BC52" s="163"/>
      <c r="BD52" s="163"/>
      <c r="BE52" s="163"/>
      <c r="BF52" s="163"/>
      <c r="BG52" s="163"/>
      <c r="BH52" s="163"/>
      <c r="BI52" s="163"/>
      <c r="BJ52" s="163"/>
      <c r="BK52" s="163"/>
      <c r="BL52" s="163"/>
      <c r="BM52" s="163"/>
      <c r="BN52" s="163"/>
      <c r="BO52" s="163"/>
      <c r="BP52" s="163"/>
      <c r="BQ52" s="163"/>
      <c r="BR52" s="163"/>
      <c r="BS52" s="163"/>
      <c r="BT52" s="163"/>
      <c r="BU52" s="163"/>
      <c r="BV52" s="163"/>
      <c r="BW52" s="163"/>
      <c r="BX52" s="163"/>
      <c r="BY52" s="163"/>
      <c r="BZ52" s="163"/>
      <c r="CA52" s="163"/>
      <c r="CB52" s="163"/>
      <c r="CC52" s="163"/>
      <c r="CD52" s="163"/>
      <c r="CE52" s="163"/>
      <c r="CF52" s="163"/>
      <c r="CG52" s="163"/>
      <c r="CH52" s="163"/>
      <c r="CI52" s="163"/>
      <c r="CJ52" s="163"/>
      <c r="CK52" s="163"/>
      <c r="CL52" s="163"/>
      <c r="CM52" s="163"/>
      <c r="CN52" s="163"/>
      <c r="CO52" s="163"/>
      <c r="CP52" s="163"/>
      <c r="CQ52" s="163"/>
      <c r="CR52" s="163"/>
      <c r="CS52" s="163"/>
      <c r="CT52" s="163"/>
      <c r="CU52" s="163"/>
      <c r="CV52" s="163"/>
      <c r="CW52" s="163"/>
      <c r="CX52" s="163"/>
      <c r="CY52" s="163"/>
      <c r="CZ52" s="163"/>
      <c r="DA52" s="163"/>
      <c r="DB52" s="163"/>
      <c r="DC52" s="163"/>
      <c r="DD52" s="163"/>
      <c r="DE52" s="163"/>
      <c r="DF52" s="163"/>
      <c r="DG52" s="163"/>
      <c r="DH52" s="163"/>
      <c r="DI52" s="163"/>
      <c r="DJ52" s="163"/>
      <c r="DK52" s="163"/>
      <c r="DL52" s="163"/>
      <c r="DM52" s="163"/>
      <c r="DN52" s="163"/>
      <c r="DO52" s="163"/>
      <c r="DP52" s="163"/>
      <c r="DQ52" s="163"/>
      <c r="DR52" s="163"/>
      <c r="DS52" s="163"/>
      <c r="DT52" s="163"/>
      <c r="DU52" s="163"/>
      <c r="DV52" s="163"/>
      <c r="DW52" s="163"/>
      <c r="DX52" s="163"/>
      <c r="DY52" s="163"/>
      <c r="DZ52" s="163"/>
      <c r="EA52" s="163"/>
      <c r="EB52" s="163"/>
      <c r="EC52" s="163"/>
      <c r="ED52" s="163"/>
      <c r="EE52" s="163"/>
      <c r="EF52" s="163"/>
      <c r="EG52" s="163"/>
      <c r="EH52" s="163"/>
      <c r="EI52" s="163"/>
      <c r="EJ52" s="163"/>
      <c r="EK52" s="163"/>
      <c r="EL52" s="163"/>
      <c r="EM52" s="163"/>
      <c r="EN52" s="163"/>
      <c r="EO52" s="163"/>
      <c r="EP52" s="163"/>
      <c r="EQ52" s="163"/>
      <c r="ER52" s="163"/>
      <c r="ES52" s="163"/>
      <c r="ET52" s="163"/>
      <c r="EU52" s="163"/>
      <c r="EV52" s="163"/>
      <c r="EW52" s="163"/>
      <c r="EX52" s="163"/>
      <c r="EY52" s="163"/>
      <c r="EZ52" s="163"/>
      <c r="FA52" s="163"/>
      <c r="FB52" s="163"/>
      <c r="FC52" s="163"/>
      <c r="FD52" s="163"/>
      <c r="FE52" s="163"/>
      <c r="FF52" s="163"/>
      <c r="FG52" s="163"/>
      <c r="FH52" s="163"/>
      <c r="FI52" s="163"/>
      <c r="FJ52" s="163"/>
      <c r="FK52" s="163"/>
      <c r="FL52" s="163"/>
      <c r="FM52" s="163"/>
      <c r="FN52" s="163"/>
      <c r="FO52" s="163"/>
      <c r="FP52" s="163"/>
      <c r="FQ52" s="163"/>
      <c r="FR52" s="163"/>
      <c r="FS52" s="163"/>
      <c r="FT52" s="163"/>
      <c r="FU52" s="163"/>
      <c r="FV52" s="163"/>
      <c r="FW52" s="163"/>
      <c r="FX52" s="163"/>
      <c r="FY52" s="163"/>
      <c r="FZ52" s="163"/>
      <c r="GA52" s="163"/>
      <c r="GB52" s="163"/>
      <c r="GC52" s="163"/>
      <c r="GD52" s="163"/>
      <c r="GE52" s="163"/>
      <c r="GF52" s="163"/>
      <c r="GG52" s="163"/>
      <c r="GH52" s="163"/>
      <c r="GI52" s="163"/>
      <c r="GJ52" s="163"/>
      <c r="GK52" s="163"/>
      <c r="GL52" s="163"/>
      <c r="GM52" s="163"/>
      <c r="GN52" s="163"/>
      <c r="GO52" s="163"/>
      <c r="GP52" s="163"/>
      <c r="GQ52" s="163"/>
      <c r="GR52" s="163"/>
      <c r="GS52" s="163"/>
      <c r="GT52" s="163"/>
      <c r="GU52" s="163"/>
      <c r="GV52" s="163"/>
      <c r="GW52" s="163"/>
      <c r="GX52" s="163"/>
      <c r="GY52" s="163"/>
      <c r="GZ52" s="163"/>
      <c r="HA52" s="163"/>
      <c r="HB52" s="163"/>
      <c r="HC52" s="163"/>
      <c r="HD52" s="163"/>
      <c r="HE52" s="163"/>
      <c r="HF52" s="163"/>
      <c r="HG52" s="163"/>
      <c r="HH52" s="163"/>
      <c r="HI52" s="163"/>
      <c r="HJ52" s="163"/>
      <c r="HK52" s="163"/>
      <c r="HL52" s="163"/>
      <c r="HM52" s="163"/>
      <c r="HN52" s="163"/>
      <c r="HO52" s="163"/>
      <c r="HP52" s="163"/>
      <c r="HQ52" s="163"/>
      <c r="HR52" s="163"/>
      <c r="HS52" s="163"/>
      <c r="HT52" s="163"/>
      <c r="HU52" s="163"/>
      <c r="HV52" s="163"/>
      <c r="HW52" s="163"/>
      <c r="HX52" s="163"/>
      <c r="HY52" s="163"/>
      <c r="HZ52" s="163"/>
      <c r="IA52" s="163"/>
      <c r="IB52" s="163"/>
      <c r="IC52" s="163"/>
      <c r="ID52" s="163"/>
      <c r="IE52" s="163"/>
      <c r="IF52" s="163"/>
      <c r="IG52" s="163"/>
      <c r="IH52" s="163"/>
      <c r="II52" s="163"/>
      <c r="IJ52" s="163"/>
      <c r="IK52" s="163"/>
      <c r="IL52" s="163"/>
      <c r="IM52" s="163"/>
      <c r="IN52" s="163"/>
      <c r="IO52" s="163"/>
      <c r="IP52" s="163"/>
      <c r="IQ52" s="163"/>
      <c r="IR52" s="163"/>
      <c r="IS52" s="163"/>
    </row>
    <row r="53" spans="1:253" s="49" customFormat="1" ht="0" hidden="1" customHeight="1">
      <c r="A53" s="157"/>
      <c r="B53" s="157"/>
      <c r="C53" s="157"/>
      <c r="D53" s="157"/>
      <c r="E53" s="157"/>
      <c r="F53" s="157"/>
      <c r="G53" s="157"/>
      <c r="H53" s="157"/>
      <c r="I53" s="157"/>
      <c r="J53" s="157"/>
      <c r="K53" s="157"/>
      <c r="L53" s="158"/>
      <c r="M53" s="159"/>
      <c r="N53" s="159"/>
      <c r="P53" s="98"/>
      <c r="Q53" s="160"/>
      <c r="R53" s="98"/>
      <c r="S53" s="161"/>
      <c r="T53" s="162" t="s">
        <v>131</v>
      </c>
      <c r="U53" s="163"/>
      <c r="V53" s="163"/>
      <c r="W53" s="163"/>
      <c r="X53" s="163"/>
      <c r="Y53" s="163"/>
      <c r="Z53" s="163"/>
      <c r="AA53" s="163"/>
      <c r="AB53" s="163"/>
      <c r="AC53" s="163"/>
      <c r="AD53" s="163"/>
      <c r="AE53" s="163"/>
      <c r="AF53" s="163"/>
      <c r="AG53" s="163"/>
      <c r="AH53" s="163"/>
      <c r="AI53" s="163"/>
      <c r="AJ53" s="163"/>
      <c r="AK53" s="163"/>
      <c r="AL53" s="163"/>
      <c r="AM53" s="163"/>
      <c r="AN53" s="163"/>
      <c r="AO53" s="163"/>
      <c r="AP53" s="163"/>
      <c r="AQ53" s="163"/>
      <c r="AR53" s="163"/>
      <c r="AS53" s="163"/>
      <c r="AT53" s="163"/>
      <c r="AU53" s="163"/>
      <c r="AV53" s="163"/>
      <c r="AW53" s="163"/>
      <c r="AX53" s="163"/>
      <c r="AY53" s="163"/>
      <c r="AZ53" s="163"/>
      <c r="BA53" s="163"/>
      <c r="BB53" s="163"/>
      <c r="BC53" s="163"/>
      <c r="BD53" s="163"/>
      <c r="BE53" s="163"/>
      <c r="BF53" s="163"/>
      <c r="BG53" s="163"/>
      <c r="BH53" s="163"/>
      <c r="BI53" s="163"/>
      <c r="BJ53" s="163"/>
      <c r="BK53" s="163"/>
      <c r="BL53" s="163"/>
      <c r="BM53" s="163"/>
      <c r="BN53" s="163"/>
      <c r="BO53" s="163"/>
      <c r="BP53" s="163"/>
      <c r="BQ53" s="163"/>
      <c r="BR53" s="163"/>
      <c r="BS53" s="163"/>
      <c r="BT53" s="163"/>
      <c r="BU53" s="163"/>
      <c r="BV53" s="163"/>
      <c r="BW53" s="163"/>
      <c r="BX53" s="163"/>
      <c r="BY53" s="163"/>
      <c r="BZ53" s="163"/>
      <c r="CA53" s="163"/>
      <c r="CB53" s="163"/>
      <c r="CC53" s="163"/>
      <c r="CD53" s="163"/>
      <c r="CE53" s="163"/>
      <c r="CF53" s="163"/>
      <c r="CG53" s="163"/>
      <c r="CH53" s="163"/>
      <c r="CI53" s="163"/>
      <c r="CJ53" s="163"/>
      <c r="CK53" s="163"/>
      <c r="CL53" s="163"/>
      <c r="CM53" s="163"/>
      <c r="CN53" s="163"/>
      <c r="CO53" s="163"/>
      <c r="CP53" s="163"/>
      <c r="CQ53" s="163"/>
      <c r="CR53" s="163"/>
      <c r="CS53" s="163"/>
      <c r="CT53" s="163"/>
      <c r="CU53" s="163"/>
      <c r="CV53" s="163"/>
      <c r="CW53" s="163"/>
      <c r="CX53" s="163"/>
      <c r="CY53" s="163"/>
      <c r="CZ53" s="163"/>
      <c r="DA53" s="163"/>
      <c r="DB53" s="163"/>
      <c r="DC53" s="163"/>
      <c r="DD53" s="163"/>
      <c r="DE53" s="163"/>
      <c r="DF53" s="163"/>
      <c r="DG53" s="163"/>
      <c r="DH53" s="163"/>
      <c r="DI53" s="163"/>
      <c r="DJ53" s="163"/>
      <c r="DK53" s="163"/>
      <c r="DL53" s="163"/>
      <c r="DM53" s="163"/>
      <c r="DN53" s="163"/>
      <c r="DO53" s="163"/>
      <c r="DP53" s="163"/>
      <c r="DQ53" s="163"/>
      <c r="DR53" s="163"/>
      <c r="DS53" s="163"/>
      <c r="DT53" s="163"/>
      <c r="DU53" s="163"/>
      <c r="DV53" s="163"/>
      <c r="DW53" s="163"/>
      <c r="DX53" s="163"/>
      <c r="DY53" s="163"/>
      <c r="DZ53" s="163"/>
      <c r="EA53" s="163"/>
      <c r="EB53" s="163"/>
      <c r="EC53" s="163"/>
      <c r="ED53" s="163"/>
      <c r="EE53" s="163"/>
      <c r="EF53" s="163"/>
      <c r="EG53" s="163"/>
      <c r="EH53" s="163"/>
      <c r="EI53" s="163"/>
      <c r="EJ53" s="163"/>
      <c r="EK53" s="163"/>
      <c r="EL53" s="163"/>
      <c r="EM53" s="163"/>
      <c r="EN53" s="163"/>
      <c r="EO53" s="163"/>
      <c r="EP53" s="163"/>
      <c r="EQ53" s="163"/>
      <c r="ER53" s="163"/>
      <c r="ES53" s="163"/>
      <c r="ET53" s="163"/>
      <c r="EU53" s="163"/>
      <c r="EV53" s="163"/>
      <c r="EW53" s="163"/>
      <c r="EX53" s="163"/>
      <c r="EY53" s="163"/>
      <c r="EZ53" s="163"/>
      <c r="FA53" s="163"/>
      <c r="FB53" s="163"/>
      <c r="FC53" s="163"/>
      <c r="FD53" s="163"/>
      <c r="FE53" s="163"/>
      <c r="FF53" s="163"/>
      <c r="FG53" s="163"/>
      <c r="FH53" s="163"/>
      <c r="FI53" s="163"/>
      <c r="FJ53" s="163"/>
      <c r="FK53" s="163"/>
      <c r="FL53" s="163"/>
      <c r="FM53" s="163"/>
      <c r="FN53" s="163"/>
      <c r="FO53" s="163"/>
      <c r="FP53" s="163"/>
      <c r="FQ53" s="163"/>
      <c r="FR53" s="163"/>
      <c r="FS53" s="163"/>
      <c r="FT53" s="163"/>
      <c r="FU53" s="163"/>
      <c r="FV53" s="163"/>
      <c r="FW53" s="163"/>
      <c r="FX53" s="163"/>
      <c r="FY53" s="163"/>
      <c r="FZ53" s="163"/>
      <c r="GA53" s="163"/>
      <c r="GB53" s="163"/>
      <c r="GC53" s="163"/>
      <c r="GD53" s="163"/>
      <c r="GE53" s="163"/>
      <c r="GF53" s="163"/>
      <c r="GG53" s="163"/>
      <c r="GH53" s="163"/>
      <c r="GI53" s="163"/>
      <c r="GJ53" s="163"/>
      <c r="GK53" s="163"/>
      <c r="GL53" s="163"/>
      <c r="GM53" s="163"/>
      <c r="GN53" s="163"/>
      <c r="GO53" s="163"/>
      <c r="GP53" s="163"/>
      <c r="GQ53" s="163"/>
      <c r="GR53" s="163"/>
      <c r="GS53" s="163"/>
      <c r="GT53" s="163"/>
      <c r="GU53" s="163"/>
      <c r="GV53" s="163"/>
      <c r="GW53" s="163"/>
      <c r="GX53" s="163"/>
      <c r="GY53" s="163"/>
      <c r="GZ53" s="163"/>
      <c r="HA53" s="163"/>
      <c r="HB53" s="163"/>
      <c r="HC53" s="163"/>
      <c r="HD53" s="163"/>
      <c r="HE53" s="163"/>
      <c r="HF53" s="163"/>
      <c r="HG53" s="163"/>
      <c r="HH53" s="163"/>
      <c r="HI53" s="163"/>
      <c r="HJ53" s="163"/>
      <c r="HK53" s="163"/>
      <c r="HL53" s="163"/>
      <c r="HM53" s="163"/>
      <c r="HN53" s="163"/>
      <c r="HO53" s="163"/>
      <c r="HP53" s="163"/>
      <c r="HQ53" s="163"/>
      <c r="HR53" s="163"/>
      <c r="HS53" s="163"/>
      <c r="HT53" s="163"/>
      <c r="HU53" s="163"/>
      <c r="HV53" s="163"/>
      <c r="HW53" s="163"/>
      <c r="HX53" s="163"/>
      <c r="HY53" s="163"/>
      <c r="HZ53" s="163"/>
      <c r="IA53" s="163"/>
      <c r="IB53" s="163"/>
      <c r="IC53" s="163"/>
      <c r="ID53" s="163"/>
      <c r="IE53" s="163"/>
      <c r="IF53" s="163"/>
      <c r="IG53" s="163"/>
      <c r="IH53" s="163"/>
      <c r="II53" s="163"/>
      <c r="IJ53" s="163"/>
      <c r="IK53" s="163"/>
      <c r="IL53" s="163"/>
      <c r="IM53" s="163"/>
      <c r="IN53" s="163"/>
      <c r="IO53" s="163"/>
      <c r="IP53" s="163"/>
      <c r="IQ53" s="163"/>
      <c r="IR53" s="163"/>
      <c r="IS53" s="163"/>
    </row>
    <row r="54" spans="1:253" ht="11.45" customHeight="1">
      <c r="M54" s="2"/>
      <c r="N54" s="2"/>
      <c r="O54" s="2"/>
      <c r="P54" s="4"/>
      <c r="Q54" s="4"/>
      <c r="R54" s="4"/>
      <c r="S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row>
    <row r="55" spans="1:253" ht="14.65" customHeight="1">
      <c r="O55" s="2"/>
      <c r="S55" s="45"/>
      <c r="T55" s="46"/>
      <c r="U55" s="46"/>
      <c r="V55" s="46"/>
      <c r="W55" s="46"/>
      <c r="X55" s="46"/>
      <c r="Y55" s="46"/>
      <c r="Z55" s="46"/>
      <c r="AA55" s="46"/>
      <c r="AB55" s="46"/>
      <c r="AC55" s="46"/>
      <c r="AD55" s="46"/>
      <c r="AE55" s="46"/>
      <c r="AF55" s="46"/>
      <c r="AG55" s="46"/>
      <c r="AH55" s="46"/>
      <c r="AI55" s="46"/>
      <c r="AJ55" s="46"/>
      <c r="AK55" s="46"/>
      <c r="AL55" s="46"/>
      <c r="AM55" s="46"/>
      <c r="AN55" s="46"/>
      <c r="AO55" s="46"/>
      <c r="AP55" s="46"/>
      <c r="AQ55" s="46"/>
      <c r="AR55" s="46"/>
      <c r="AS55" s="46"/>
      <c r="AT55" s="46"/>
      <c r="AU55" s="46"/>
      <c r="AV55" s="46"/>
      <c r="AW55" s="46"/>
      <c r="AX55" s="46"/>
      <c r="AY55" s="46"/>
      <c r="AZ55" s="46"/>
      <c r="BA55" s="46"/>
      <c r="BB55" s="46"/>
      <c r="BC55" s="46"/>
      <c r="BD55" s="46"/>
      <c r="BE55" s="46"/>
      <c r="BF55" s="46"/>
      <c r="BG55" s="46"/>
      <c r="BH55" s="46"/>
      <c r="BI55" s="46"/>
      <c r="BJ55" s="46"/>
      <c r="BK55" s="46"/>
      <c r="BL55" s="46"/>
      <c r="BM55" s="46"/>
      <c r="BN55" s="46"/>
      <c r="BO55" s="46"/>
      <c r="BP55" s="46"/>
      <c r="BQ55" s="46"/>
      <c r="BR55" s="46"/>
      <c r="BS55" s="46"/>
      <c r="BT55" s="46"/>
      <c r="BU55" s="46"/>
      <c r="BV55" s="46"/>
      <c r="BW55" s="46"/>
      <c r="BX55" s="46"/>
      <c r="BY55" s="46"/>
      <c r="BZ55" s="46"/>
      <c r="CA55" s="46"/>
      <c r="CB55" s="46"/>
      <c r="CC55" s="46"/>
      <c r="CD55" s="46"/>
      <c r="CE55" s="46"/>
      <c r="CF55" s="46"/>
      <c r="CG55" s="46"/>
      <c r="CH55" s="46"/>
      <c r="CI55" s="46"/>
      <c r="CJ55" s="46"/>
      <c r="CK55" s="46"/>
      <c r="CL55" s="46"/>
      <c r="CM55" s="46"/>
      <c r="CN55" s="46"/>
      <c r="CO55" s="46"/>
      <c r="CP55" s="46"/>
      <c r="CQ55" s="46"/>
      <c r="CR55" s="46"/>
      <c r="CS55" s="46"/>
      <c r="CT55" s="46"/>
      <c r="CU55" s="46"/>
      <c r="CV55" s="46"/>
      <c r="CW55" s="46"/>
      <c r="CX55" s="46"/>
      <c r="CY55" s="46"/>
      <c r="CZ55" s="46"/>
      <c r="DA55" s="46"/>
      <c r="DB55" s="46"/>
      <c r="DC55" s="46"/>
      <c r="DD55" s="46"/>
      <c r="DE55" s="46"/>
      <c r="DF55" s="46"/>
      <c r="DG55" s="46"/>
      <c r="DH55" s="46"/>
      <c r="DI55" s="46"/>
      <c r="DJ55" s="46"/>
      <c r="DK55" s="46"/>
      <c r="DL55" s="46"/>
      <c r="DM55" s="46"/>
      <c r="DN55" s="46"/>
      <c r="DO55" s="46"/>
      <c r="DP55" s="46"/>
      <c r="DQ55" s="46"/>
      <c r="DR55" s="46"/>
      <c r="DS55" s="46"/>
      <c r="DT55" s="46"/>
      <c r="DU55" s="46"/>
      <c r="DV55" s="46"/>
      <c r="DW55" s="46"/>
      <c r="DX55" s="46"/>
      <c r="DY55" s="46"/>
      <c r="DZ55" s="46"/>
      <c r="EA55" s="46"/>
      <c r="EB55" s="46"/>
      <c r="EC55" s="46"/>
      <c r="ED55" s="46"/>
      <c r="EE55" s="46"/>
      <c r="EF55" s="46"/>
      <c r="EG55" s="46"/>
      <c r="EH55" s="46"/>
      <c r="EI55" s="46"/>
      <c r="EJ55" s="46"/>
      <c r="EK55" s="46"/>
      <c r="EL55" s="46"/>
      <c r="EM55" s="46"/>
      <c r="EN55" s="46"/>
      <c r="EO55" s="46"/>
      <c r="EP55" s="46"/>
      <c r="EQ55" s="46"/>
      <c r="ER55" s="46"/>
      <c r="ES55" s="46"/>
      <c r="ET55" s="46"/>
      <c r="EU55" s="46"/>
      <c r="EV55" s="46"/>
      <c r="EW55" s="46"/>
      <c r="EX55" s="46"/>
      <c r="EY55" s="46"/>
      <c r="EZ55" s="46"/>
      <c r="FA55" s="46"/>
      <c r="FB55" s="46"/>
      <c r="FC55" s="46"/>
      <c r="FD55" s="46"/>
      <c r="FE55" s="46"/>
      <c r="FF55" s="46"/>
      <c r="FG55" s="46"/>
      <c r="FH55" s="46"/>
      <c r="FI55" s="46"/>
      <c r="FJ55" s="46"/>
      <c r="FK55" s="46"/>
      <c r="FL55" s="46"/>
      <c r="FM55" s="46"/>
      <c r="FN55" s="46"/>
      <c r="FO55" s="46"/>
      <c r="FP55" s="46"/>
      <c r="FQ55" s="46"/>
      <c r="FR55" s="46"/>
      <c r="FS55" s="46"/>
      <c r="FT55" s="46"/>
      <c r="FU55" s="46"/>
      <c r="FV55" s="46"/>
      <c r="FW55" s="46"/>
      <c r="FX55" s="46"/>
      <c r="FY55" s="46"/>
      <c r="FZ55" s="46"/>
      <c r="GA55" s="46"/>
      <c r="GB55" s="46"/>
      <c r="GC55" s="46"/>
      <c r="GD55" s="46"/>
      <c r="GE55" s="46"/>
      <c r="GF55" s="46"/>
      <c r="GG55" s="46"/>
      <c r="GH55" s="46"/>
      <c r="GI55" s="46"/>
      <c r="GJ55" s="46"/>
      <c r="GK55" s="46"/>
      <c r="GL55" s="46"/>
      <c r="GM55" s="46"/>
      <c r="GN55" s="46"/>
      <c r="GO55" s="46"/>
      <c r="GP55" s="46"/>
      <c r="GQ55" s="46"/>
      <c r="GR55" s="46"/>
      <c r="GS55" s="46"/>
      <c r="GT55" s="46"/>
      <c r="GU55" s="46"/>
      <c r="GV55" s="46"/>
      <c r="GW55" s="46"/>
      <c r="GX55" s="46"/>
      <c r="GY55" s="46"/>
      <c r="GZ55" s="46"/>
      <c r="HA55" s="46"/>
      <c r="HB55" s="46"/>
      <c r="HC55" s="46"/>
      <c r="HD55" s="46"/>
      <c r="HE55" s="46"/>
      <c r="HF55" s="46"/>
      <c r="HG55" s="46"/>
      <c r="HH55" s="46"/>
      <c r="HI55" s="46"/>
      <c r="HJ55" s="46"/>
      <c r="HK55" s="46"/>
      <c r="HL55" s="46"/>
      <c r="HM55" s="46"/>
      <c r="HN55" s="46"/>
      <c r="HO55" s="46"/>
      <c r="HP55" s="46"/>
      <c r="HQ55" s="46"/>
      <c r="HR55" s="46"/>
      <c r="HS55" s="46"/>
      <c r="HT55" s="46"/>
      <c r="HU55" s="46"/>
      <c r="HV55" s="46"/>
      <c r="HW55" s="46"/>
      <c r="HX55" s="46"/>
      <c r="HY55" s="46"/>
      <c r="HZ55" s="46"/>
      <c r="IA55" s="46"/>
      <c r="IB55" s="46"/>
      <c r="IC55" s="46"/>
      <c r="ID55" s="46"/>
      <c r="IE55" s="46"/>
      <c r="IF55" s="46"/>
      <c r="IG55" s="46"/>
      <c r="IH55" s="46"/>
      <c r="II55" s="46"/>
      <c r="IJ55" s="46"/>
      <c r="IK55" s="46"/>
      <c r="IL55" s="46"/>
      <c r="IM55" s="46"/>
      <c r="IN55" s="46"/>
      <c r="IO55" s="46"/>
      <c r="IP55" s="46"/>
      <c r="IQ55" s="46"/>
      <c r="IR55" s="46"/>
      <c r="IS55" s="46"/>
    </row>
    <row r="56" spans="1:253" ht="14.65" customHeight="1">
      <c r="O56" s="2"/>
      <c r="AJ56" s="4"/>
      <c r="AK56" s="4"/>
      <c r="AL56" s="4"/>
      <c r="AM56" s="4"/>
      <c r="AN56" s="4"/>
      <c r="AO56" s="4"/>
      <c r="AP56" s="4"/>
      <c r="AQ56" s="4"/>
      <c r="AR56" s="4"/>
      <c r="AS56" s="4"/>
      <c r="AT56" s="4"/>
      <c r="AU56" s="4"/>
      <c r="AV56" s="4"/>
      <c r="AW56" s="4"/>
      <c r="AX56" s="4"/>
      <c r="AY56" s="4"/>
      <c r="AZ56" s="4"/>
      <c r="BA56" s="4"/>
      <c r="BB56" s="4"/>
      <c r="BC56" s="4"/>
      <c r="BD56" s="4"/>
      <c r="BE56" s="4"/>
      <c r="BF56" s="4"/>
      <c r="BG56" s="4"/>
      <c r="BH56" s="4"/>
      <c r="BI56" s="4"/>
      <c r="BJ56" s="4"/>
      <c r="BK56" s="4"/>
      <c r="BL56" s="4"/>
      <c r="BM56" s="4"/>
      <c r="BN56" s="4"/>
      <c r="BO56" s="4"/>
      <c r="BP56" s="4"/>
      <c r="BQ56" s="4"/>
      <c r="BR56" s="4"/>
      <c r="BS56" s="4"/>
      <c r="BT56" s="4"/>
      <c r="BU56" s="4"/>
      <c r="BV56" s="4"/>
      <c r="BW56" s="4"/>
      <c r="BX56" s="4"/>
      <c r="BY56" s="4"/>
      <c r="BZ56" s="4"/>
      <c r="CA56" s="4"/>
      <c r="CB56" s="4"/>
      <c r="CC56" s="4"/>
      <c r="CD56" s="4"/>
      <c r="CE56" s="4"/>
      <c r="CF56" s="4"/>
      <c r="CG56" s="4"/>
      <c r="CH56" s="4"/>
      <c r="CI56" s="4"/>
      <c r="CJ56" s="4"/>
      <c r="CK56" s="4"/>
      <c r="CL56" s="4"/>
      <c r="CM56" s="4"/>
      <c r="CN56" s="4"/>
      <c r="CO56" s="4"/>
      <c r="CP56" s="4"/>
      <c r="CQ56" s="4"/>
      <c r="CR56" s="4"/>
      <c r="CS56" s="4"/>
      <c r="CT56" s="4"/>
      <c r="CU56" s="4"/>
      <c r="CV56" s="4"/>
      <c r="CW56" s="4"/>
      <c r="CX56" s="4"/>
      <c r="CY56" s="4"/>
      <c r="CZ56" s="4"/>
      <c r="DA56" s="4"/>
      <c r="DB56" s="4"/>
      <c r="DC56" s="4"/>
      <c r="DD56" s="4"/>
      <c r="DE56" s="4"/>
      <c r="DF56" s="4"/>
      <c r="DG56" s="4"/>
      <c r="DH56" s="4"/>
      <c r="DI56" s="4"/>
      <c r="DJ56" s="4"/>
      <c r="DK56" s="4"/>
      <c r="DL56" s="4"/>
      <c r="DM56" s="4"/>
      <c r="DN56" s="4"/>
      <c r="DO56" s="4"/>
      <c r="DP56" s="4"/>
      <c r="DQ56" s="4"/>
      <c r="DR56" s="4"/>
      <c r="DS56" s="4"/>
      <c r="DT56" s="4"/>
      <c r="DU56" s="4"/>
      <c r="DV56" s="4"/>
      <c r="DW56" s="4"/>
      <c r="DX56" s="4"/>
      <c r="DY56" s="4"/>
      <c r="DZ56" s="4"/>
      <c r="EA56" s="4"/>
      <c r="EB56" s="4"/>
      <c r="EC56" s="4"/>
      <c r="ED56" s="4"/>
      <c r="EE56" s="4"/>
      <c r="EF56" s="4"/>
      <c r="EG56" s="4"/>
      <c r="EH56" s="4"/>
      <c r="EI56" s="4"/>
      <c r="EJ56" s="4"/>
      <c r="EK56" s="4"/>
      <c r="EL56" s="4"/>
      <c r="EM56" s="4"/>
      <c r="EN56" s="4"/>
      <c r="EO56" s="4"/>
      <c r="EP56" s="4"/>
      <c r="EQ56" s="4"/>
      <c r="ER56" s="4"/>
      <c r="ES56" s="4"/>
      <c r="ET56" s="4"/>
      <c r="EU56" s="4"/>
      <c r="EV56" s="4"/>
      <c r="EW56" s="4"/>
      <c r="EX56" s="4"/>
      <c r="EY56" s="4"/>
      <c r="EZ56" s="4"/>
      <c r="FA56" s="4"/>
      <c r="FB56" s="4"/>
      <c r="FC56" s="4"/>
      <c r="FD56" s="4"/>
      <c r="FE56" s="4"/>
      <c r="FF56" s="4"/>
      <c r="FG56" s="4"/>
      <c r="FH56" s="4"/>
      <c r="FI56" s="4"/>
      <c r="FJ56" s="4"/>
      <c r="FK56" s="4"/>
      <c r="FL56" s="4"/>
      <c r="FM56" s="4"/>
      <c r="FN56" s="4"/>
      <c r="FO56" s="4"/>
      <c r="FP56" s="4"/>
      <c r="FQ56" s="4"/>
      <c r="FR56" s="4"/>
      <c r="FS56" s="4"/>
      <c r="FT56" s="4"/>
      <c r="FU56" s="4"/>
      <c r="FV56" s="4"/>
      <c r="FW56" s="4"/>
      <c r="FX56" s="4"/>
      <c r="FY56" s="4"/>
      <c r="FZ56" s="4"/>
      <c r="GA56" s="4"/>
      <c r="GB56" s="4"/>
      <c r="GC56" s="4"/>
      <c r="GD56" s="4"/>
      <c r="GE56" s="4"/>
      <c r="GF56" s="4"/>
      <c r="GG56" s="4"/>
      <c r="GH56" s="4"/>
      <c r="GI56" s="4"/>
      <c r="GJ56" s="4"/>
      <c r="GK56" s="4"/>
      <c r="GL56" s="4"/>
      <c r="GM56" s="4"/>
      <c r="GN56" s="4"/>
      <c r="GO56" s="4"/>
      <c r="GP56" s="4"/>
      <c r="GQ56" s="4"/>
      <c r="GR56" s="4"/>
      <c r="GS56" s="4"/>
      <c r="GT56" s="4"/>
      <c r="GU56" s="4"/>
      <c r="GV56" s="4"/>
      <c r="GW56" s="4"/>
      <c r="GX56" s="4"/>
      <c r="GY56" s="4"/>
      <c r="GZ56" s="4"/>
      <c r="HA56" s="4"/>
      <c r="HB56" s="4"/>
      <c r="HC56" s="4"/>
      <c r="HD56" s="4"/>
      <c r="HE56" s="4"/>
      <c r="HF56" s="4"/>
      <c r="HG56" s="4"/>
      <c r="HH56" s="4"/>
      <c r="HI56" s="4"/>
      <c r="HJ56" s="4"/>
      <c r="HK56" s="4"/>
      <c r="HL56" s="4"/>
      <c r="HM56" s="4"/>
      <c r="HN56" s="4"/>
      <c r="HO56" s="4"/>
      <c r="HP56" s="4"/>
      <c r="HQ56" s="4"/>
      <c r="HR56" s="4"/>
      <c r="HS56" s="4"/>
      <c r="HT56" s="4"/>
      <c r="HU56" s="4"/>
      <c r="HV56" s="4"/>
      <c r="HW56" s="4"/>
      <c r="HX56" s="4"/>
      <c r="HY56" s="4"/>
      <c r="HZ56" s="4"/>
      <c r="IA56" s="4"/>
      <c r="IB56" s="4"/>
      <c r="IC56" s="4"/>
      <c r="ID56" s="4"/>
      <c r="IE56" s="4"/>
      <c r="IF56" s="4"/>
      <c r="IG56" s="4"/>
      <c r="IH56" s="4"/>
      <c r="II56" s="4"/>
      <c r="IJ56" s="4"/>
      <c r="IK56" s="4"/>
      <c r="IL56" s="4"/>
      <c r="IM56" s="4"/>
      <c r="IN56" s="4"/>
      <c r="IO56" s="4"/>
      <c r="IP56" s="4"/>
      <c r="IQ56" s="4"/>
      <c r="IR56" s="4"/>
    </row>
    <row r="57" spans="1:253" ht="14.65" customHeight="1">
      <c r="O57" s="2"/>
      <c r="S57" s="45"/>
      <c r="T57" s="46"/>
      <c r="U57" s="46"/>
      <c r="V57" s="46"/>
      <c r="W57" s="46"/>
      <c r="X57" s="46"/>
      <c r="Y57" s="46"/>
      <c r="Z57" s="46"/>
      <c r="AA57" s="46"/>
      <c r="AB57" s="46"/>
      <c r="AC57" s="46"/>
      <c r="AD57" s="46"/>
      <c r="AE57" s="46"/>
      <c r="AF57" s="46"/>
      <c r="AG57" s="46"/>
      <c r="AH57" s="46"/>
      <c r="AI57" s="46"/>
      <c r="AJ57" s="46"/>
      <c r="AK57" s="46"/>
      <c r="AL57" s="46"/>
      <c r="AM57" s="46"/>
      <c r="AN57" s="46"/>
      <c r="AO57" s="46"/>
      <c r="AP57" s="46"/>
      <c r="AQ57" s="46"/>
      <c r="AR57" s="46"/>
      <c r="AS57" s="46"/>
      <c r="AT57" s="46"/>
      <c r="AU57" s="46"/>
      <c r="AV57" s="46"/>
      <c r="AW57" s="46"/>
      <c r="AX57" s="46"/>
      <c r="AY57" s="46"/>
      <c r="AZ57" s="46"/>
      <c r="BA57" s="46"/>
      <c r="BB57" s="46"/>
      <c r="BC57" s="46"/>
      <c r="BD57" s="46"/>
      <c r="BE57" s="46"/>
      <c r="BF57" s="46"/>
      <c r="BG57" s="46"/>
      <c r="BH57" s="46"/>
      <c r="BI57" s="46"/>
      <c r="BJ57" s="46"/>
      <c r="BK57" s="46"/>
      <c r="BL57" s="46"/>
      <c r="BM57" s="46"/>
      <c r="BN57" s="46"/>
      <c r="BO57" s="46"/>
      <c r="BP57" s="46"/>
      <c r="BQ57" s="46"/>
      <c r="BR57" s="46"/>
      <c r="BS57" s="46"/>
      <c r="BT57" s="46"/>
      <c r="BU57" s="46"/>
      <c r="BV57" s="46"/>
      <c r="BW57" s="46"/>
      <c r="BX57" s="46"/>
      <c r="BY57" s="46"/>
      <c r="BZ57" s="46"/>
      <c r="CA57" s="46"/>
      <c r="CB57" s="46"/>
      <c r="CC57" s="46"/>
      <c r="CD57" s="46"/>
      <c r="CE57" s="46"/>
      <c r="CF57" s="46"/>
      <c r="CG57" s="46"/>
      <c r="CH57" s="46"/>
      <c r="CI57" s="46"/>
      <c r="CJ57" s="46"/>
      <c r="CK57" s="46"/>
      <c r="CL57" s="46"/>
      <c r="CM57" s="46"/>
      <c r="CN57" s="46"/>
      <c r="CO57" s="46"/>
      <c r="CP57" s="46"/>
      <c r="CQ57" s="46"/>
      <c r="CR57" s="46"/>
      <c r="CS57" s="46"/>
      <c r="CT57" s="46"/>
      <c r="CU57" s="46"/>
      <c r="CV57" s="46"/>
      <c r="CW57" s="46"/>
      <c r="CX57" s="46"/>
      <c r="CY57" s="46"/>
      <c r="CZ57" s="46"/>
      <c r="DA57" s="46"/>
      <c r="DB57" s="46"/>
      <c r="DC57" s="46"/>
      <c r="DD57" s="46"/>
      <c r="DE57" s="46"/>
      <c r="DF57" s="46"/>
      <c r="DG57" s="46"/>
      <c r="DH57" s="46"/>
      <c r="DI57" s="46"/>
      <c r="DJ57" s="46"/>
      <c r="DK57" s="46"/>
      <c r="DL57" s="46"/>
      <c r="DM57" s="46"/>
      <c r="DN57" s="46"/>
      <c r="DO57" s="46"/>
      <c r="DP57" s="46"/>
      <c r="DQ57" s="46"/>
      <c r="DR57" s="46"/>
      <c r="DS57" s="46"/>
      <c r="DT57" s="46"/>
      <c r="DU57" s="46"/>
      <c r="DV57" s="46"/>
      <c r="DW57" s="46"/>
      <c r="DX57" s="46"/>
      <c r="DY57" s="46"/>
      <c r="DZ57" s="46"/>
      <c r="EA57" s="46"/>
      <c r="EB57" s="46"/>
      <c r="EC57" s="46"/>
      <c r="ED57" s="46"/>
      <c r="EE57" s="46"/>
      <c r="EF57" s="46"/>
      <c r="EG57" s="46"/>
      <c r="EH57" s="46"/>
      <c r="EI57" s="46"/>
      <c r="EJ57" s="46"/>
      <c r="EK57" s="46"/>
      <c r="EL57" s="46"/>
      <c r="EM57" s="46"/>
      <c r="EN57" s="46"/>
      <c r="EO57" s="46"/>
      <c r="EP57" s="46"/>
      <c r="EQ57" s="46"/>
      <c r="ER57" s="46"/>
      <c r="ES57" s="46"/>
      <c r="ET57" s="46"/>
      <c r="EU57" s="46"/>
      <c r="EV57" s="46"/>
      <c r="EW57" s="46"/>
      <c r="EX57" s="46"/>
      <c r="EY57" s="46"/>
      <c r="EZ57" s="46"/>
      <c r="FA57" s="46"/>
      <c r="FB57" s="46"/>
      <c r="FC57" s="46"/>
      <c r="FD57" s="46"/>
      <c r="FE57" s="46"/>
      <c r="FF57" s="46"/>
      <c r="FG57" s="46"/>
      <c r="FH57" s="46"/>
      <c r="FI57" s="46"/>
      <c r="FJ57" s="46"/>
      <c r="FK57" s="46"/>
      <c r="FL57" s="46"/>
      <c r="FM57" s="46"/>
      <c r="FN57" s="46"/>
      <c r="FO57" s="46"/>
      <c r="FP57" s="46"/>
      <c r="FQ57" s="46"/>
      <c r="FR57" s="46"/>
      <c r="FS57" s="46"/>
      <c r="FT57" s="46"/>
      <c r="FU57" s="46"/>
      <c r="FV57" s="46"/>
      <c r="FW57" s="46"/>
      <c r="FX57" s="46"/>
      <c r="FY57" s="46"/>
      <c r="FZ57" s="46"/>
      <c r="GA57" s="46"/>
      <c r="GB57" s="46"/>
      <c r="GC57" s="46"/>
      <c r="GD57" s="46"/>
      <c r="GE57" s="46"/>
      <c r="GF57" s="46"/>
      <c r="GG57" s="46"/>
      <c r="GH57" s="46"/>
      <c r="GI57" s="46"/>
      <c r="GJ57" s="46"/>
      <c r="GK57" s="46"/>
      <c r="GL57" s="46"/>
      <c r="GM57" s="46"/>
      <c r="GN57" s="46"/>
      <c r="GO57" s="46"/>
      <c r="GP57" s="46"/>
      <c r="GQ57" s="46"/>
      <c r="GR57" s="46"/>
      <c r="GS57" s="46"/>
      <c r="GT57" s="46"/>
      <c r="GU57" s="46"/>
      <c r="GV57" s="46"/>
      <c r="GW57" s="46"/>
      <c r="GX57" s="46"/>
      <c r="GY57" s="46"/>
      <c r="GZ57" s="46"/>
      <c r="HA57" s="46"/>
      <c r="HB57" s="46"/>
      <c r="HC57" s="46"/>
      <c r="HD57" s="46"/>
      <c r="HE57" s="46"/>
      <c r="HF57" s="46"/>
      <c r="HG57" s="46"/>
      <c r="HH57" s="46"/>
      <c r="HI57" s="46"/>
      <c r="HJ57" s="46"/>
      <c r="HK57" s="46"/>
      <c r="HL57" s="46"/>
      <c r="HM57" s="46"/>
      <c r="HN57" s="46"/>
      <c r="HO57" s="46"/>
      <c r="HP57" s="46"/>
      <c r="HQ57" s="46"/>
      <c r="HR57" s="46"/>
      <c r="HS57" s="46"/>
      <c r="HT57" s="46"/>
      <c r="HU57" s="46"/>
      <c r="HV57" s="46"/>
      <c r="HW57" s="46"/>
      <c r="HX57" s="46"/>
      <c r="HY57" s="46"/>
      <c r="HZ57" s="46"/>
      <c r="IA57" s="46"/>
      <c r="IB57" s="46"/>
      <c r="IC57" s="46"/>
      <c r="ID57" s="46"/>
      <c r="IE57" s="46"/>
      <c r="IF57" s="46"/>
      <c r="IG57" s="46"/>
      <c r="IH57" s="46"/>
      <c r="II57" s="46"/>
      <c r="IJ57" s="46"/>
      <c r="IK57" s="46"/>
      <c r="IL57" s="46"/>
      <c r="IM57" s="46"/>
      <c r="IN57" s="46"/>
      <c r="IO57" s="46"/>
      <c r="IP57" s="46"/>
      <c r="IQ57" s="46"/>
      <c r="IR57" s="46"/>
      <c r="IS57" s="46"/>
    </row>
    <row r="58" spans="1:253" ht="22.5" hidden="1" customHeight="1">
      <c r="A58" s="2" t="s">
        <v>21</v>
      </c>
      <c r="B58" s="2">
        <v>0</v>
      </c>
      <c r="C58" s="2">
        <v>0</v>
      </c>
      <c r="D58" s="2">
        <v>0</v>
      </c>
      <c r="E58" s="2">
        <v>0</v>
      </c>
      <c r="F58" s="2">
        <v>0</v>
      </c>
      <c r="G58" s="2">
        <v>0</v>
      </c>
      <c r="H58" s="2">
        <v>0</v>
      </c>
      <c r="I58" s="2">
        <v>0</v>
      </c>
      <c r="J58" s="2">
        <v>0</v>
      </c>
      <c r="K58" s="2">
        <v>0</v>
      </c>
      <c r="L58" s="100">
        <v>0</v>
      </c>
      <c r="M58" s="101">
        <v>0</v>
      </c>
      <c r="N58" s="101">
        <v>0</v>
      </c>
      <c r="O58" s="101">
        <v>0</v>
      </c>
      <c r="P58" s="1">
        <v>3</v>
      </c>
      <c r="Q58" s="3">
        <v>3</v>
      </c>
      <c r="R58" s="3">
        <v>3</v>
      </c>
      <c r="S58" s="102">
        <v>12</v>
      </c>
      <c r="T58" s="4">
        <v>35</v>
      </c>
      <c r="U58" s="4">
        <v>0</v>
      </c>
      <c r="V58" s="4">
        <v>0</v>
      </c>
      <c r="W58" s="4">
        <v>0</v>
      </c>
      <c r="X58" s="4">
        <v>0</v>
      </c>
      <c r="Y58" s="4">
        <v>0</v>
      </c>
      <c r="Z58" s="4">
        <v>0</v>
      </c>
      <c r="AA58" s="4">
        <v>0</v>
      </c>
      <c r="AB58" s="4">
        <v>0</v>
      </c>
      <c r="AC58" s="4">
        <v>24</v>
      </c>
      <c r="AD58" s="4">
        <v>24</v>
      </c>
      <c r="AE58" s="4">
        <v>24</v>
      </c>
      <c r="AF58" s="4">
        <v>11</v>
      </c>
      <c r="AG58" s="4">
        <v>3</v>
      </c>
      <c r="AH58" s="4">
        <v>11</v>
      </c>
      <c r="AI58" s="4">
        <v>0</v>
      </c>
      <c r="AJ58" s="4">
        <v>0</v>
      </c>
      <c r="AK58" s="4">
        <v>0</v>
      </c>
      <c r="AL58" s="4">
        <v>0</v>
      </c>
      <c r="AM58" s="4">
        <v>0</v>
      </c>
      <c r="AN58" s="4">
        <v>0</v>
      </c>
      <c r="AO58" s="4">
        <v>0</v>
      </c>
      <c r="AP58" s="4">
        <v>0</v>
      </c>
      <c r="AQ58" s="4">
        <v>0</v>
      </c>
      <c r="AR58" s="4">
        <v>0</v>
      </c>
      <c r="AS58" s="4">
        <v>0</v>
      </c>
      <c r="AT58" s="4">
        <v>0</v>
      </c>
      <c r="AU58" s="4">
        <v>0</v>
      </c>
      <c r="AV58" s="4">
        <v>0</v>
      </c>
      <c r="AW58" s="4">
        <v>0</v>
      </c>
      <c r="AX58" s="4">
        <v>0</v>
      </c>
      <c r="AY58" s="4">
        <v>0</v>
      </c>
      <c r="AZ58" s="4">
        <v>0</v>
      </c>
      <c r="BA58" s="4">
        <v>0</v>
      </c>
      <c r="BB58" s="4">
        <v>0</v>
      </c>
      <c r="BC58" s="4">
        <v>0</v>
      </c>
      <c r="BD58" s="4">
        <v>0</v>
      </c>
      <c r="BE58" s="4">
        <v>0</v>
      </c>
      <c r="BF58" s="4">
        <v>0</v>
      </c>
      <c r="BG58" s="4">
        <v>0</v>
      </c>
      <c r="BH58" s="4">
        <v>0</v>
      </c>
      <c r="BI58" s="4">
        <v>0</v>
      </c>
      <c r="BJ58" s="4">
        <v>0</v>
      </c>
      <c r="BK58" s="4">
        <v>0</v>
      </c>
      <c r="BL58" s="4">
        <v>0</v>
      </c>
      <c r="BM58" s="4">
        <v>0</v>
      </c>
      <c r="BN58" s="4">
        <v>0</v>
      </c>
      <c r="BO58" s="4">
        <v>0</v>
      </c>
      <c r="BP58" s="4">
        <v>0</v>
      </c>
      <c r="BQ58" s="4">
        <v>0</v>
      </c>
      <c r="BR58" s="4">
        <v>0</v>
      </c>
      <c r="BS58" s="4">
        <v>0</v>
      </c>
      <c r="BT58" s="4">
        <v>0</v>
      </c>
      <c r="BU58" s="4">
        <v>0</v>
      </c>
      <c r="BV58" s="4">
        <v>0</v>
      </c>
      <c r="BW58" s="4">
        <v>0</v>
      </c>
      <c r="BX58" s="4">
        <v>0</v>
      </c>
      <c r="BY58" s="4">
        <v>0</v>
      </c>
      <c r="BZ58" s="4">
        <v>0</v>
      </c>
      <c r="CA58" s="4">
        <v>0</v>
      </c>
      <c r="CB58" s="4">
        <v>0</v>
      </c>
      <c r="CC58" s="4">
        <v>0</v>
      </c>
      <c r="CD58" s="4">
        <v>0</v>
      </c>
      <c r="CE58" s="4">
        <v>0</v>
      </c>
      <c r="CF58" s="4">
        <v>0</v>
      </c>
      <c r="CG58" s="4">
        <v>0</v>
      </c>
      <c r="CH58" s="4">
        <v>0</v>
      </c>
      <c r="CI58" s="4">
        <v>0</v>
      </c>
      <c r="CJ58" s="4">
        <v>0</v>
      </c>
      <c r="CK58" s="4">
        <v>0</v>
      </c>
      <c r="CL58" s="4">
        <v>0</v>
      </c>
      <c r="CM58" s="4">
        <v>0</v>
      </c>
      <c r="CN58" s="4">
        <v>0</v>
      </c>
      <c r="CO58" s="4">
        <v>0</v>
      </c>
      <c r="CP58" s="4">
        <v>0</v>
      </c>
      <c r="CQ58" s="4">
        <v>0</v>
      </c>
      <c r="CR58" s="4">
        <v>0</v>
      </c>
      <c r="CS58" s="4">
        <v>0</v>
      </c>
      <c r="CT58" s="4">
        <v>0</v>
      </c>
      <c r="CU58" s="4">
        <v>0</v>
      </c>
      <c r="CV58" s="4">
        <v>0</v>
      </c>
      <c r="CW58" s="4">
        <v>0</v>
      </c>
      <c r="CX58" s="4">
        <v>0</v>
      </c>
      <c r="CY58" s="4">
        <v>0</v>
      </c>
      <c r="CZ58" s="4">
        <v>0</v>
      </c>
      <c r="DA58" s="4">
        <v>0</v>
      </c>
      <c r="DB58" s="4">
        <v>0</v>
      </c>
      <c r="DC58" s="4">
        <v>0</v>
      </c>
      <c r="DD58" s="4">
        <v>0</v>
      </c>
      <c r="DE58" s="4">
        <v>0</v>
      </c>
      <c r="DF58" s="4">
        <v>0</v>
      </c>
      <c r="DG58" s="4">
        <v>0</v>
      </c>
      <c r="DH58" s="4">
        <v>0</v>
      </c>
      <c r="DI58" s="4">
        <v>0</v>
      </c>
      <c r="DJ58" s="4">
        <v>0</v>
      </c>
      <c r="DK58" s="4">
        <v>0</v>
      </c>
      <c r="DL58" s="4">
        <v>0</v>
      </c>
      <c r="DM58" s="4">
        <v>0</v>
      </c>
      <c r="DN58" s="4">
        <v>0</v>
      </c>
      <c r="DO58" s="4">
        <v>0</v>
      </c>
      <c r="DP58" s="4">
        <v>0</v>
      </c>
      <c r="DQ58" s="4">
        <v>0</v>
      </c>
      <c r="DR58" s="4">
        <v>0</v>
      </c>
      <c r="DS58" s="4">
        <v>0</v>
      </c>
      <c r="DT58" s="4">
        <v>0</v>
      </c>
      <c r="DU58" s="4">
        <v>0</v>
      </c>
      <c r="DV58" s="4">
        <v>0</v>
      </c>
      <c r="DW58" s="4">
        <v>0</v>
      </c>
      <c r="DX58" s="4">
        <v>0</v>
      </c>
      <c r="DY58" s="4">
        <v>0</v>
      </c>
      <c r="DZ58" s="4">
        <v>0</v>
      </c>
      <c r="EA58" s="4">
        <v>0</v>
      </c>
      <c r="EB58" s="4">
        <v>0</v>
      </c>
      <c r="EC58" s="4">
        <v>0</v>
      </c>
      <c r="ED58" s="4">
        <v>0</v>
      </c>
      <c r="EE58" s="4">
        <v>0</v>
      </c>
      <c r="EF58" s="4">
        <v>0</v>
      </c>
      <c r="EG58" s="4">
        <v>0</v>
      </c>
      <c r="EH58" s="4">
        <v>0</v>
      </c>
      <c r="EI58" s="4">
        <v>0</v>
      </c>
      <c r="EJ58" s="4">
        <v>0</v>
      </c>
      <c r="EK58" s="4">
        <v>0</v>
      </c>
      <c r="EL58" s="4">
        <v>0</v>
      </c>
      <c r="EM58" s="4">
        <v>0</v>
      </c>
      <c r="EN58" s="4">
        <v>0</v>
      </c>
      <c r="EO58" s="4">
        <v>0</v>
      </c>
      <c r="EP58" s="4">
        <v>0</v>
      </c>
      <c r="EQ58" s="4">
        <v>0</v>
      </c>
      <c r="ER58" s="4">
        <v>0</v>
      </c>
      <c r="ES58" s="4">
        <v>0</v>
      </c>
      <c r="ET58" s="4">
        <v>0</v>
      </c>
      <c r="EU58" s="4">
        <v>0</v>
      </c>
      <c r="EV58" s="4">
        <v>0</v>
      </c>
      <c r="EW58" s="4">
        <v>0</v>
      </c>
      <c r="EX58" s="4">
        <v>0</v>
      </c>
      <c r="EY58" s="4">
        <v>0</v>
      </c>
      <c r="EZ58" s="4">
        <v>0</v>
      </c>
      <c r="FA58" s="4">
        <v>0</v>
      </c>
      <c r="FB58" s="4">
        <v>0</v>
      </c>
      <c r="FC58" s="4">
        <v>0</v>
      </c>
      <c r="FD58" s="4">
        <v>0</v>
      </c>
      <c r="FE58" s="4">
        <v>0</v>
      </c>
      <c r="FF58" s="4">
        <v>0</v>
      </c>
      <c r="FG58" s="4">
        <v>0</v>
      </c>
      <c r="FH58" s="4">
        <v>0</v>
      </c>
      <c r="FI58" s="4">
        <v>0</v>
      </c>
      <c r="FJ58" s="4">
        <v>0</v>
      </c>
      <c r="FK58" s="4">
        <v>0</v>
      </c>
      <c r="FL58" s="4">
        <v>0</v>
      </c>
      <c r="FM58" s="4">
        <v>0</v>
      </c>
      <c r="FN58" s="4">
        <v>0</v>
      </c>
      <c r="FO58" s="4">
        <v>0</v>
      </c>
      <c r="FP58" s="4">
        <v>0</v>
      </c>
      <c r="FQ58" s="4">
        <v>0</v>
      </c>
      <c r="FR58" s="4">
        <v>0</v>
      </c>
      <c r="FS58" s="4">
        <v>0</v>
      </c>
      <c r="FT58" s="4">
        <v>0</v>
      </c>
      <c r="FU58" s="4">
        <v>0</v>
      </c>
      <c r="FV58" s="4">
        <v>0</v>
      </c>
      <c r="FW58" s="4">
        <v>0</v>
      </c>
      <c r="FX58" s="4">
        <v>0</v>
      </c>
      <c r="FY58" s="4">
        <v>0</v>
      </c>
      <c r="FZ58" s="4">
        <v>0</v>
      </c>
      <c r="GA58" s="4">
        <v>0</v>
      </c>
      <c r="GB58" s="4">
        <v>0</v>
      </c>
      <c r="GC58" s="4">
        <v>0</v>
      </c>
      <c r="GD58" s="4">
        <v>0</v>
      </c>
      <c r="GE58" s="4">
        <v>0</v>
      </c>
      <c r="GF58" s="4">
        <v>0</v>
      </c>
      <c r="GG58" s="4">
        <v>0</v>
      </c>
      <c r="GH58" s="4">
        <v>0</v>
      </c>
      <c r="GI58" s="4">
        <v>0</v>
      </c>
      <c r="GJ58" s="4">
        <v>0</v>
      </c>
      <c r="GK58" s="4">
        <v>0</v>
      </c>
      <c r="GL58" s="4">
        <v>0</v>
      </c>
      <c r="GM58" s="4">
        <v>0</v>
      </c>
      <c r="GN58" s="4">
        <v>0</v>
      </c>
      <c r="GO58" s="4">
        <v>0</v>
      </c>
      <c r="GP58" s="4">
        <v>0</v>
      </c>
      <c r="GQ58" s="4">
        <v>0</v>
      </c>
      <c r="GR58" s="4">
        <v>0</v>
      </c>
      <c r="GS58" s="4">
        <v>0</v>
      </c>
      <c r="GT58" s="4">
        <v>0</v>
      </c>
      <c r="GU58" s="4">
        <v>0</v>
      </c>
      <c r="GV58" s="4">
        <v>0</v>
      </c>
      <c r="GW58" s="4">
        <v>0</v>
      </c>
      <c r="GX58" s="4">
        <v>0</v>
      </c>
      <c r="GY58" s="4">
        <v>0</v>
      </c>
      <c r="GZ58" s="4">
        <v>0</v>
      </c>
      <c r="HA58" s="4">
        <v>0</v>
      </c>
      <c r="HB58" s="4">
        <v>0</v>
      </c>
      <c r="HC58" s="4">
        <v>0</v>
      </c>
      <c r="HD58" s="4">
        <v>0</v>
      </c>
      <c r="HE58" s="4">
        <v>0</v>
      </c>
      <c r="HF58" s="4">
        <v>0</v>
      </c>
      <c r="HG58" s="4">
        <v>0</v>
      </c>
      <c r="HH58" s="4">
        <v>0</v>
      </c>
      <c r="HI58" s="4">
        <v>0</v>
      </c>
      <c r="HJ58" s="4">
        <v>0</v>
      </c>
      <c r="HK58" s="4">
        <v>0</v>
      </c>
      <c r="HL58" s="4">
        <v>0</v>
      </c>
      <c r="HM58" s="4">
        <v>0</v>
      </c>
      <c r="HN58" s="4">
        <v>0</v>
      </c>
      <c r="HO58" s="4">
        <v>0</v>
      </c>
      <c r="HP58" s="4">
        <v>0</v>
      </c>
      <c r="HQ58" s="4">
        <v>0</v>
      </c>
      <c r="HR58" s="4">
        <v>0</v>
      </c>
      <c r="HS58" s="4">
        <v>0</v>
      </c>
      <c r="HT58" s="4">
        <v>0</v>
      </c>
      <c r="HU58" s="4">
        <v>0</v>
      </c>
      <c r="HV58" s="4">
        <v>0</v>
      </c>
      <c r="HW58" s="4">
        <v>0</v>
      </c>
      <c r="HX58" s="4">
        <v>0</v>
      </c>
      <c r="HY58" s="4">
        <v>0</v>
      </c>
      <c r="HZ58" s="4">
        <v>0</v>
      </c>
      <c r="IA58" s="4">
        <v>0</v>
      </c>
      <c r="IB58" s="4">
        <v>0</v>
      </c>
      <c r="IC58" s="4">
        <v>0</v>
      </c>
      <c r="ID58" s="4">
        <v>0</v>
      </c>
      <c r="IE58" s="4">
        <v>0</v>
      </c>
      <c r="IF58" s="4">
        <v>0</v>
      </c>
      <c r="IG58" s="4">
        <v>0</v>
      </c>
      <c r="IH58" s="4">
        <v>0</v>
      </c>
      <c r="II58" s="4">
        <v>0</v>
      </c>
      <c r="IJ58" s="4">
        <v>0</v>
      </c>
      <c r="IK58" s="4">
        <v>0</v>
      </c>
      <c r="IL58" s="4">
        <v>0</v>
      </c>
      <c r="IM58" s="4">
        <v>0</v>
      </c>
      <c r="IN58" s="4">
        <v>0</v>
      </c>
      <c r="IO58" s="4">
        <v>0</v>
      </c>
      <c r="IP58" s="4">
        <v>0</v>
      </c>
      <c r="IQ58" s="4">
        <v>0</v>
      </c>
      <c r="IR58" s="4">
        <v>0</v>
      </c>
      <c r="IS58" s="4">
        <v>4</v>
      </c>
    </row>
  </sheetData>
  <sheetProtection formatColumns="0" formatRows="0" insertRows="0" deleteColumns="0" deleteRows="0" sort="0" autoFilter="0"/>
  <mergeCells count="749">
    <mergeCell ref="IR46:IR47"/>
    <mergeCell ref="T55:IS55"/>
    <mergeCell ref="T57:IS57"/>
    <mergeCell ref="II46:II47"/>
    <mergeCell ref="IJ46:IJ47"/>
    <mergeCell ref="IK46:IK47"/>
    <mergeCell ref="IO46:IO47"/>
    <mergeCell ref="IP46:IP47"/>
    <mergeCell ref="IQ46:IQ47"/>
    <mergeCell ref="HW46:HW47"/>
    <mergeCell ref="IA46:IA47"/>
    <mergeCell ref="IB46:IB47"/>
    <mergeCell ref="IC46:IC47"/>
    <mergeCell ref="ID46:ID47"/>
    <mergeCell ref="IH46:IH47"/>
    <mergeCell ref="HN46:HN47"/>
    <mergeCell ref="HO46:HO47"/>
    <mergeCell ref="HP46:HP47"/>
    <mergeCell ref="HT46:HT47"/>
    <mergeCell ref="HU46:HU47"/>
    <mergeCell ref="HV46:HV47"/>
    <mergeCell ref="HB46:HB47"/>
    <mergeCell ref="HF46:HF47"/>
    <mergeCell ref="HG46:HG47"/>
    <mergeCell ref="HH46:HH47"/>
    <mergeCell ref="HI46:HI47"/>
    <mergeCell ref="HM46:HM47"/>
    <mergeCell ref="GS46:GS47"/>
    <mergeCell ref="GT46:GT47"/>
    <mergeCell ref="GU46:GU47"/>
    <mergeCell ref="GY46:GY47"/>
    <mergeCell ref="GZ46:GZ47"/>
    <mergeCell ref="HA46:HA47"/>
    <mergeCell ref="GG46:GG47"/>
    <mergeCell ref="GK46:GK47"/>
    <mergeCell ref="GL46:GL47"/>
    <mergeCell ref="GM46:GM47"/>
    <mergeCell ref="GN46:GN47"/>
    <mergeCell ref="GR46:GR47"/>
    <mergeCell ref="FX46:FX47"/>
    <mergeCell ref="FY46:FY47"/>
    <mergeCell ref="FZ46:FZ47"/>
    <mergeCell ref="GD46:GD47"/>
    <mergeCell ref="GE46:GE47"/>
    <mergeCell ref="GF46:GF47"/>
    <mergeCell ref="FL46:FL47"/>
    <mergeCell ref="FP46:FP47"/>
    <mergeCell ref="FQ46:FQ47"/>
    <mergeCell ref="FR46:FR47"/>
    <mergeCell ref="FS46:FS47"/>
    <mergeCell ref="FW46:FW47"/>
    <mergeCell ref="FC46:FC47"/>
    <mergeCell ref="FD46:FD47"/>
    <mergeCell ref="FE46:FE47"/>
    <mergeCell ref="FI46:FI47"/>
    <mergeCell ref="FJ46:FJ47"/>
    <mergeCell ref="FK46:FK47"/>
    <mergeCell ref="EQ46:EQ47"/>
    <mergeCell ref="EU46:EU47"/>
    <mergeCell ref="EV46:EV47"/>
    <mergeCell ref="EW46:EW47"/>
    <mergeCell ref="EX46:EX47"/>
    <mergeCell ref="FB46:FB47"/>
    <mergeCell ref="EH46:EH47"/>
    <mergeCell ref="EI46:EI47"/>
    <mergeCell ref="EJ46:EJ47"/>
    <mergeCell ref="EN46:EN47"/>
    <mergeCell ref="EO46:EO47"/>
    <mergeCell ref="EP46:EP47"/>
    <mergeCell ref="DV46:DV47"/>
    <mergeCell ref="DZ46:DZ47"/>
    <mergeCell ref="EA46:EA47"/>
    <mergeCell ref="EB46:EB47"/>
    <mergeCell ref="EC46:EC47"/>
    <mergeCell ref="EG46:EG47"/>
    <mergeCell ref="DM46:DM47"/>
    <mergeCell ref="DN46:DN47"/>
    <mergeCell ref="DO46:DO47"/>
    <mergeCell ref="DS46:DS47"/>
    <mergeCell ref="DT46:DT47"/>
    <mergeCell ref="DU46:DU47"/>
    <mergeCell ref="DA46:DA47"/>
    <mergeCell ref="DE46:DE47"/>
    <mergeCell ref="DF46:DF47"/>
    <mergeCell ref="DG46:DG47"/>
    <mergeCell ref="DH46:DH47"/>
    <mergeCell ref="DL46:DL47"/>
    <mergeCell ref="CR46:CR47"/>
    <mergeCell ref="CS46:CS47"/>
    <mergeCell ref="CT46:CT47"/>
    <mergeCell ref="CX46:CX47"/>
    <mergeCell ref="CY46:CY47"/>
    <mergeCell ref="CZ46:CZ47"/>
    <mergeCell ref="CF46:CF47"/>
    <mergeCell ref="CJ46:CJ47"/>
    <mergeCell ref="CK46:CK47"/>
    <mergeCell ref="CL46:CL47"/>
    <mergeCell ref="CM46:CM47"/>
    <mergeCell ref="CQ46:CQ47"/>
    <mergeCell ref="BW46:BW47"/>
    <mergeCell ref="BX46:BX47"/>
    <mergeCell ref="BY46:BY47"/>
    <mergeCell ref="CC46:CC47"/>
    <mergeCell ref="CD46:CD47"/>
    <mergeCell ref="CE46:CE47"/>
    <mergeCell ref="BK46:BK47"/>
    <mergeCell ref="BO46:BO47"/>
    <mergeCell ref="BP46:BP47"/>
    <mergeCell ref="BQ46:BQ47"/>
    <mergeCell ref="BR46:BR47"/>
    <mergeCell ref="BV46:BV47"/>
    <mergeCell ref="BB46:BB47"/>
    <mergeCell ref="BC46:BC47"/>
    <mergeCell ref="BD46:BD47"/>
    <mergeCell ref="BH46:BH47"/>
    <mergeCell ref="BI46:BI47"/>
    <mergeCell ref="BJ46:BJ47"/>
    <mergeCell ref="AP46:AP47"/>
    <mergeCell ref="AT46:AT47"/>
    <mergeCell ref="AU46:AU47"/>
    <mergeCell ref="AV46:AV47"/>
    <mergeCell ref="AW46:AW47"/>
    <mergeCell ref="BA46:BA47"/>
    <mergeCell ref="AG46:AG47"/>
    <mergeCell ref="AH46:AH47"/>
    <mergeCell ref="AI46:AI47"/>
    <mergeCell ref="AM46:AM47"/>
    <mergeCell ref="AN46:AN47"/>
    <mergeCell ref="AO46:AO47"/>
    <mergeCell ref="K46:K47"/>
    <mergeCell ref="Y46:Y47"/>
    <mergeCell ref="Z46:Z47"/>
    <mergeCell ref="AA46:AA47"/>
    <mergeCell ref="AB46:AB47"/>
    <mergeCell ref="AF46:AF47"/>
    <mergeCell ref="AC43:IS43"/>
    <mergeCell ref="H44:H50"/>
    <mergeCell ref="I44:I49"/>
    <mergeCell ref="P44:P49"/>
    <mergeCell ref="V44:AB44"/>
    <mergeCell ref="AC44:IS44"/>
    <mergeCell ref="J45:J48"/>
    <mergeCell ref="Q45:Q48"/>
    <mergeCell ref="V45:AB45"/>
    <mergeCell ref="AC45:IS45"/>
    <mergeCell ref="II40:IJ40"/>
    <mergeCell ref="IP40:IQ40"/>
    <mergeCell ref="E41:E52"/>
    <mergeCell ref="V41:AB41"/>
    <mergeCell ref="AC41:IS41"/>
    <mergeCell ref="F42:F51"/>
    <mergeCell ref="V42:AB42"/>
    <mergeCell ref="AC42:IS42"/>
    <mergeCell ref="G43:G50"/>
    <mergeCell ref="V43:AB43"/>
    <mergeCell ref="GS40:GT40"/>
    <mergeCell ref="GZ40:HA40"/>
    <mergeCell ref="HG40:HH40"/>
    <mergeCell ref="HN40:HO40"/>
    <mergeCell ref="HU40:HV40"/>
    <mergeCell ref="IB40:IC40"/>
    <mergeCell ref="FC40:FD40"/>
    <mergeCell ref="FJ40:FK40"/>
    <mergeCell ref="FQ40:FR40"/>
    <mergeCell ref="FX40:FY40"/>
    <mergeCell ref="GE40:GF40"/>
    <mergeCell ref="GL40:GM40"/>
    <mergeCell ref="DM40:DN40"/>
    <mergeCell ref="DT40:DU40"/>
    <mergeCell ref="EA40:EB40"/>
    <mergeCell ref="EH40:EI40"/>
    <mergeCell ref="EO40:EP40"/>
    <mergeCell ref="EV40:EW40"/>
    <mergeCell ref="BW40:BX40"/>
    <mergeCell ref="CD40:CE40"/>
    <mergeCell ref="CK40:CL40"/>
    <mergeCell ref="CR40:CS40"/>
    <mergeCell ref="CY40:CZ40"/>
    <mergeCell ref="DF40:DG40"/>
    <mergeCell ref="IB39:IC39"/>
    <mergeCell ref="II39:IJ39"/>
    <mergeCell ref="IP39:IQ39"/>
    <mergeCell ref="Z40:AA40"/>
    <mergeCell ref="AG40:AH40"/>
    <mergeCell ref="AN40:AO40"/>
    <mergeCell ref="AU40:AV40"/>
    <mergeCell ref="BB40:BC40"/>
    <mergeCell ref="BI40:BJ40"/>
    <mergeCell ref="BP40:BQ40"/>
    <mergeCell ref="GL39:GM39"/>
    <mergeCell ref="GS39:GT39"/>
    <mergeCell ref="GZ39:HA39"/>
    <mergeCell ref="HG39:HH39"/>
    <mergeCell ref="HN39:HO39"/>
    <mergeCell ref="HU39:HV39"/>
    <mergeCell ref="EV39:EW39"/>
    <mergeCell ref="FC39:FD39"/>
    <mergeCell ref="FJ39:FK39"/>
    <mergeCell ref="FQ39:FR39"/>
    <mergeCell ref="FX39:FY39"/>
    <mergeCell ref="GE39:GF39"/>
    <mergeCell ref="DF39:DG39"/>
    <mergeCell ref="DM39:DN39"/>
    <mergeCell ref="DT39:DU39"/>
    <mergeCell ref="EA39:EB39"/>
    <mergeCell ref="EH39:EI39"/>
    <mergeCell ref="EO39:EP39"/>
    <mergeCell ref="BP39:BQ39"/>
    <mergeCell ref="BW39:BX39"/>
    <mergeCell ref="CD39:CE39"/>
    <mergeCell ref="CK39:CL39"/>
    <mergeCell ref="CR39:CS39"/>
    <mergeCell ref="CY39:CZ39"/>
    <mergeCell ref="IF38:IG38"/>
    <mergeCell ref="IH38:IJ38"/>
    <mergeCell ref="IM38:IN38"/>
    <mergeCell ref="IO38:IQ38"/>
    <mergeCell ref="Z39:AA39"/>
    <mergeCell ref="AG39:AH39"/>
    <mergeCell ref="AN39:AO39"/>
    <mergeCell ref="AU39:AV39"/>
    <mergeCell ref="BB39:BC39"/>
    <mergeCell ref="BI39:BJ39"/>
    <mergeCell ref="GP38:GQ38"/>
    <mergeCell ref="GR38:GT38"/>
    <mergeCell ref="GW38:GX38"/>
    <mergeCell ref="GY38:HA38"/>
    <mergeCell ref="HD38:HE38"/>
    <mergeCell ref="HF38:HH38"/>
    <mergeCell ref="EZ38:FA38"/>
    <mergeCell ref="FB38:FD38"/>
    <mergeCell ref="FG38:FH38"/>
    <mergeCell ref="FI38:FK38"/>
    <mergeCell ref="FN38:FO38"/>
    <mergeCell ref="FP38:FR38"/>
    <mergeCell ref="DJ38:DK38"/>
    <mergeCell ref="DL38:DN38"/>
    <mergeCell ref="DQ38:DR38"/>
    <mergeCell ref="DS38:DU38"/>
    <mergeCell ref="DX38:DY38"/>
    <mergeCell ref="DZ38:EB38"/>
    <mergeCell ref="BT38:BU38"/>
    <mergeCell ref="BV38:BX38"/>
    <mergeCell ref="CA38:CB38"/>
    <mergeCell ref="CC38:CE38"/>
    <mergeCell ref="CH38:CI38"/>
    <mergeCell ref="CJ38:CL38"/>
    <mergeCell ref="IK37:IK39"/>
    <mergeCell ref="IL37:IQ37"/>
    <mergeCell ref="IR37:IR39"/>
    <mergeCell ref="IS37:IS39"/>
    <mergeCell ref="W38:X38"/>
    <mergeCell ref="Y38:AA38"/>
    <mergeCell ref="AD38:AE38"/>
    <mergeCell ref="AF38:AH38"/>
    <mergeCell ref="AK38:AL38"/>
    <mergeCell ref="AM38:AO38"/>
    <mergeCell ref="HP37:HP39"/>
    <mergeCell ref="HQ37:HV37"/>
    <mergeCell ref="HW37:HW39"/>
    <mergeCell ref="HX37:IC37"/>
    <mergeCell ref="ID37:ID39"/>
    <mergeCell ref="IE37:IJ37"/>
    <mergeCell ref="HR38:HS38"/>
    <mergeCell ref="HT38:HV38"/>
    <mergeCell ref="HY38:HZ38"/>
    <mergeCell ref="IA38:IC38"/>
    <mergeCell ref="GU37:GU39"/>
    <mergeCell ref="GV37:HA37"/>
    <mergeCell ref="HB37:HB39"/>
    <mergeCell ref="HC37:HH37"/>
    <mergeCell ref="HI37:HI39"/>
    <mergeCell ref="HJ37:HO37"/>
    <mergeCell ref="HK38:HL38"/>
    <mergeCell ref="HM38:HO38"/>
    <mergeCell ref="FZ37:FZ39"/>
    <mergeCell ref="GA37:GF37"/>
    <mergeCell ref="GG37:GG39"/>
    <mergeCell ref="GH37:GM37"/>
    <mergeCell ref="GN37:GN39"/>
    <mergeCell ref="GO37:GT37"/>
    <mergeCell ref="GB38:GC38"/>
    <mergeCell ref="GD38:GF38"/>
    <mergeCell ref="GI38:GJ38"/>
    <mergeCell ref="GK38:GM38"/>
    <mergeCell ref="FE37:FE39"/>
    <mergeCell ref="FF37:FK37"/>
    <mergeCell ref="FL37:FL39"/>
    <mergeCell ref="FM37:FR37"/>
    <mergeCell ref="FS37:FS39"/>
    <mergeCell ref="FT37:FY37"/>
    <mergeCell ref="FU38:FV38"/>
    <mergeCell ref="FW38:FY38"/>
    <mergeCell ref="EJ37:EJ39"/>
    <mergeCell ref="EK37:EP37"/>
    <mergeCell ref="EQ37:EQ39"/>
    <mergeCell ref="ER37:EW37"/>
    <mergeCell ref="EX37:EX39"/>
    <mergeCell ref="EY37:FD37"/>
    <mergeCell ref="EL38:EM38"/>
    <mergeCell ref="EN38:EP38"/>
    <mergeCell ref="ES38:ET38"/>
    <mergeCell ref="EU38:EW38"/>
    <mergeCell ref="DO37:DO39"/>
    <mergeCell ref="DP37:DU37"/>
    <mergeCell ref="DV37:DV39"/>
    <mergeCell ref="DW37:EB37"/>
    <mergeCell ref="EC37:EC39"/>
    <mergeCell ref="ED37:EI37"/>
    <mergeCell ref="EE38:EF38"/>
    <mergeCell ref="EG38:EI38"/>
    <mergeCell ref="CT37:CT39"/>
    <mergeCell ref="CU37:CZ37"/>
    <mergeCell ref="DA37:DA39"/>
    <mergeCell ref="DB37:DG37"/>
    <mergeCell ref="DH37:DH39"/>
    <mergeCell ref="DI37:DN37"/>
    <mergeCell ref="CV38:CW38"/>
    <mergeCell ref="CX38:CZ38"/>
    <mergeCell ref="DC38:DD38"/>
    <mergeCell ref="DE38:DG38"/>
    <mergeCell ref="BY37:BY39"/>
    <mergeCell ref="BZ37:CE37"/>
    <mergeCell ref="CF37:CF39"/>
    <mergeCell ref="CG37:CL37"/>
    <mergeCell ref="CM37:CM39"/>
    <mergeCell ref="CN37:CS37"/>
    <mergeCell ref="CO38:CP38"/>
    <mergeCell ref="CQ38:CS38"/>
    <mergeCell ref="BD37:BD39"/>
    <mergeCell ref="BE37:BJ37"/>
    <mergeCell ref="BK37:BK39"/>
    <mergeCell ref="BL37:BQ37"/>
    <mergeCell ref="BR37:BR39"/>
    <mergeCell ref="BS37:BX37"/>
    <mergeCell ref="BF38:BG38"/>
    <mergeCell ref="BH38:BJ38"/>
    <mergeCell ref="BM38:BN38"/>
    <mergeCell ref="BO38:BQ38"/>
    <mergeCell ref="AI37:AI39"/>
    <mergeCell ref="AJ37:AO37"/>
    <mergeCell ref="AP37:AP39"/>
    <mergeCell ref="AQ37:AV37"/>
    <mergeCell ref="AW37:AW39"/>
    <mergeCell ref="AX37:BC37"/>
    <mergeCell ref="AR38:AS38"/>
    <mergeCell ref="AT38:AV38"/>
    <mergeCell ref="AY38:AZ38"/>
    <mergeCell ref="BA38:BC38"/>
    <mergeCell ref="HX35:ID35"/>
    <mergeCell ref="IE35:IK35"/>
    <mergeCell ref="IL35:IR35"/>
    <mergeCell ref="S36:IS36"/>
    <mergeCell ref="S37:S39"/>
    <mergeCell ref="T37:T39"/>
    <mergeCell ref="V37:AA37"/>
    <mergeCell ref="AB37:AB39"/>
    <mergeCell ref="AC37:AH37"/>
    <mergeCell ref="GH35:GN35"/>
    <mergeCell ref="GO35:GU35"/>
    <mergeCell ref="GV35:HB35"/>
    <mergeCell ref="HC35:HI35"/>
    <mergeCell ref="HJ35:HP35"/>
    <mergeCell ref="HQ35:HW35"/>
    <mergeCell ref="ER35:EX35"/>
    <mergeCell ref="EY35:FE35"/>
    <mergeCell ref="FF35:FL35"/>
    <mergeCell ref="FM35:FS35"/>
    <mergeCell ref="FT35:FZ35"/>
    <mergeCell ref="GA35:GG35"/>
    <mergeCell ref="DB35:DH35"/>
    <mergeCell ref="DI35:DO35"/>
    <mergeCell ref="DP35:DV35"/>
    <mergeCell ref="DW35:EC35"/>
    <mergeCell ref="ED35:EJ35"/>
    <mergeCell ref="EK35:EQ35"/>
    <mergeCell ref="BL35:BR35"/>
    <mergeCell ref="BS35:BY35"/>
    <mergeCell ref="BZ35:CF35"/>
    <mergeCell ref="CG35:CM35"/>
    <mergeCell ref="CN35:CT35"/>
    <mergeCell ref="CU35:DA35"/>
    <mergeCell ref="HQ33:HV33"/>
    <mergeCell ref="HX33:IC33"/>
    <mergeCell ref="IE33:IJ33"/>
    <mergeCell ref="IL33:IQ33"/>
    <mergeCell ref="V35:AB35"/>
    <mergeCell ref="AC35:AI35"/>
    <mergeCell ref="AJ35:AP35"/>
    <mergeCell ref="AQ35:AW35"/>
    <mergeCell ref="AX35:BD35"/>
    <mergeCell ref="BE35:BK35"/>
    <mergeCell ref="GA33:GF33"/>
    <mergeCell ref="GH33:GM33"/>
    <mergeCell ref="GO33:GT33"/>
    <mergeCell ref="GV33:HA33"/>
    <mergeCell ref="HC33:HH33"/>
    <mergeCell ref="HJ33:HO33"/>
    <mergeCell ref="EK33:EP33"/>
    <mergeCell ref="ER33:EW33"/>
    <mergeCell ref="EY33:FD33"/>
    <mergeCell ref="FF33:FK33"/>
    <mergeCell ref="FM33:FR33"/>
    <mergeCell ref="FT33:FY33"/>
    <mergeCell ref="CU33:CZ33"/>
    <mergeCell ref="DB33:DG33"/>
    <mergeCell ref="DI33:DN33"/>
    <mergeCell ref="DP33:DU33"/>
    <mergeCell ref="DW33:EB33"/>
    <mergeCell ref="ED33:EI33"/>
    <mergeCell ref="BE33:BJ33"/>
    <mergeCell ref="BL33:BQ33"/>
    <mergeCell ref="BS33:BX33"/>
    <mergeCell ref="BZ33:CE33"/>
    <mergeCell ref="CG33:CL33"/>
    <mergeCell ref="CN33:CS33"/>
    <mergeCell ref="HQ32:HV32"/>
    <mergeCell ref="HX32:IC32"/>
    <mergeCell ref="IE32:IJ32"/>
    <mergeCell ref="IL32:IQ32"/>
    <mergeCell ref="S33:T33"/>
    <mergeCell ref="V33:AA33"/>
    <mergeCell ref="AC33:AH33"/>
    <mergeCell ref="AJ33:AO33"/>
    <mergeCell ref="AQ33:AV33"/>
    <mergeCell ref="AX33:BC33"/>
    <mergeCell ref="GA32:GF32"/>
    <mergeCell ref="GH32:GM32"/>
    <mergeCell ref="GO32:GT32"/>
    <mergeCell ref="GV32:HA32"/>
    <mergeCell ref="HC32:HH32"/>
    <mergeCell ref="HJ32:HO32"/>
    <mergeCell ref="EK32:EP32"/>
    <mergeCell ref="ER32:EW32"/>
    <mergeCell ref="EY32:FD32"/>
    <mergeCell ref="FF32:FK32"/>
    <mergeCell ref="FM32:FR32"/>
    <mergeCell ref="FT32:FY32"/>
    <mergeCell ref="CU32:CZ32"/>
    <mergeCell ref="DB32:DG32"/>
    <mergeCell ref="DI32:DN32"/>
    <mergeCell ref="DP32:DU32"/>
    <mergeCell ref="DW32:EB32"/>
    <mergeCell ref="ED32:EI32"/>
    <mergeCell ref="BE32:BJ32"/>
    <mergeCell ref="BL32:BQ32"/>
    <mergeCell ref="BS32:BX32"/>
    <mergeCell ref="BZ32:CE32"/>
    <mergeCell ref="CG32:CL32"/>
    <mergeCell ref="CN32:CS32"/>
    <mergeCell ref="HQ30:HV30"/>
    <mergeCell ref="HX30:IC30"/>
    <mergeCell ref="IE30:IJ30"/>
    <mergeCell ref="IL30:IQ30"/>
    <mergeCell ref="S32:T32"/>
    <mergeCell ref="V32:AA32"/>
    <mergeCell ref="AC32:AH32"/>
    <mergeCell ref="AJ32:AO32"/>
    <mergeCell ref="AQ32:AV32"/>
    <mergeCell ref="AX32:BC32"/>
    <mergeCell ref="GA30:GF30"/>
    <mergeCell ref="GH30:GM30"/>
    <mergeCell ref="GO30:GT30"/>
    <mergeCell ref="GV30:HA30"/>
    <mergeCell ref="HC30:HH30"/>
    <mergeCell ref="HJ30:HO30"/>
    <mergeCell ref="EK30:EP30"/>
    <mergeCell ref="ER30:EW30"/>
    <mergeCell ref="EY30:FD30"/>
    <mergeCell ref="FF30:FK30"/>
    <mergeCell ref="FM30:FR30"/>
    <mergeCell ref="FT30:FY30"/>
    <mergeCell ref="CU30:CZ30"/>
    <mergeCell ref="DB30:DG30"/>
    <mergeCell ref="DI30:DN30"/>
    <mergeCell ref="DP30:DU30"/>
    <mergeCell ref="DW30:EB30"/>
    <mergeCell ref="ED30:EI30"/>
    <mergeCell ref="BE30:BJ30"/>
    <mergeCell ref="BL30:BQ30"/>
    <mergeCell ref="BS30:BX30"/>
    <mergeCell ref="BZ30:CE30"/>
    <mergeCell ref="CG30:CL30"/>
    <mergeCell ref="CN30:CS30"/>
    <mergeCell ref="HQ29:HV29"/>
    <mergeCell ref="HX29:IC29"/>
    <mergeCell ref="IE29:IJ29"/>
    <mergeCell ref="IL29:IQ29"/>
    <mergeCell ref="S30:T30"/>
    <mergeCell ref="V30:AA30"/>
    <mergeCell ref="AC30:AH30"/>
    <mergeCell ref="AJ30:AO30"/>
    <mergeCell ref="AQ30:AV30"/>
    <mergeCell ref="AX30:BC30"/>
    <mergeCell ref="GA29:GF29"/>
    <mergeCell ref="GH29:GM29"/>
    <mergeCell ref="GO29:GT29"/>
    <mergeCell ref="GV29:HA29"/>
    <mergeCell ref="HC29:HH29"/>
    <mergeCell ref="HJ29:HO29"/>
    <mergeCell ref="EK29:EP29"/>
    <mergeCell ref="ER29:EW29"/>
    <mergeCell ref="EY29:FD29"/>
    <mergeCell ref="FF29:FK29"/>
    <mergeCell ref="FM29:FR29"/>
    <mergeCell ref="FT29:FY29"/>
    <mergeCell ref="CU29:CZ29"/>
    <mergeCell ref="DB29:DG29"/>
    <mergeCell ref="DI29:DN29"/>
    <mergeCell ref="DP29:DU29"/>
    <mergeCell ref="DW29:EB29"/>
    <mergeCell ref="ED29:EI29"/>
    <mergeCell ref="BE29:BJ29"/>
    <mergeCell ref="BL29:BQ29"/>
    <mergeCell ref="BS29:BX29"/>
    <mergeCell ref="BZ29:CE29"/>
    <mergeCell ref="CG29:CL29"/>
    <mergeCell ref="CN29:CS29"/>
    <mergeCell ref="HQ28:HV28"/>
    <mergeCell ref="HX28:IC28"/>
    <mergeCell ref="IE28:IJ28"/>
    <mergeCell ref="IL28:IQ28"/>
    <mergeCell ref="S29:T29"/>
    <mergeCell ref="V29:AA29"/>
    <mergeCell ref="AC29:AH29"/>
    <mergeCell ref="AJ29:AO29"/>
    <mergeCell ref="AQ29:AV29"/>
    <mergeCell ref="AX29:BC29"/>
    <mergeCell ref="GA28:GF28"/>
    <mergeCell ref="GH28:GM28"/>
    <mergeCell ref="GO28:GT28"/>
    <mergeCell ref="GV28:HA28"/>
    <mergeCell ref="HC28:HH28"/>
    <mergeCell ref="HJ28:HO28"/>
    <mergeCell ref="EK28:EP28"/>
    <mergeCell ref="ER28:EW28"/>
    <mergeCell ref="EY28:FD28"/>
    <mergeCell ref="FF28:FK28"/>
    <mergeCell ref="FM28:FR28"/>
    <mergeCell ref="FT28:FY28"/>
    <mergeCell ref="CU28:CZ28"/>
    <mergeCell ref="DB28:DG28"/>
    <mergeCell ref="DI28:DN28"/>
    <mergeCell ref="DP28:DU28"/>
    <mergeCell ref="DW28:EB28"/>
    <mergeCell ref="ED28:EI28"/>
    <mergeCell ref="BE28:BJ28"/>
    <mergeCell ref="BL28:BQ28"/>
    <mergeCell ref="BS28:BX28"/>
    <mergeCell ref="BZ28:CE28"/>
    <mergeCell ref="CG28:CL28"/>
    <mergeCell ref="CN28:CS28"/>
    <mergeCell ref="HQ27:HV27"/>
    <mergeCell ref="HX27:IC27"/>
    <mergeCell ref="IE27:IJ27"/>
    <mergeCell ref="IL27:IQ27"/>
    <mergeCell ref="S28:T28"/>
    <mergeCell ref="V28:AA28"/>
    <mergeCell ref="AC28:AH28"/>
    <mergeCell ref="AJ28:AO28"/>
    <mergeCell ref="AQ28:AV28"/>
    <mergeCell ref="AX28:BC28"/>
    <mergeCell ref="GA27:GF27"/>
    <mergeCell ref="GH27:GM27"/>
    <mergeCell ref="GO27:GT27"/>
    <mergeCell ref="GV27:HA27"/>
    <mergeCell ref="HC27:HH27"/>
    <mergeCell ref="HJ27:HO27"/>
    <mergeCell ref="EK27:EP27"/>
    <mergeCell ref="ER27:EW27"/>
    <mergeCell ref="EY27:FD27"/>
    <mergeCell ref="FF27:FK27"/>
    <mergeCell ref="FM27:FR27"/>
    <mergeCell ref="FT27:FY27"/>
    <mergeCell ref="CU27:CZ27"/>
    <mergeCell ref="DB27:DG27"/>
    <mergeCell ref="DI27:DN27"/>
    <mergeCell ref="DP27:DU27"/>
    <mergeCell ref="DW27:EB27"/>
    <mergeCell ref="ED27:EI27"/>
    <mergeCell ref="BE27:BJ27"/>
    <mergeCell ref="BL27:BQ27"/>
    <mergeCell ref="BS27:BX27"/>
    <mergeCell ref="BZ27:CE27"/>
    <mergeCell ref="CG27:CL27"/>
    <mergeCell ref="CN27:CS27"/>
    <mergeCell ref="S27:T27"/>
    <mergeCell ref="V27:AA27"/>
    <mergeCell ref="AC27:AH27"/>
    <mergeCell ref="AJ27:AO27"/>
    <mergeCell ref="AQ27:AV27"/>
    <mergeCell ref="AX27:BC27"/>
    <mergeCell ref="AF15:AF16"/>
    <mergeCell ref="AG15:AG16"/>
    <mergeCell ref="AH15:AH16"/>
    <mergeCell ref="AI15:AI16"/>
    <mergeCell ref="S24:AH24"/>
    <mergeCell ref="S25:AH25"/>
    <mergeCell ref="IK7:IK8"/>
    <mergeCell ref="IO7:IO8"/>
    <mergeCell ref="IP7:IP8"/>
    <mergeCell ref="IQ7:IQ8"/>
    <mergeCell ref="IR7:IR8"/>
    <mergeCell ref="IB7:IB8"/>
    <mergeCell ref="IC7:IC8"/>
    <mergeCell ref="ID7:ID8"/>
    <mergeCell ref="IH7:IH8"/>
    <mergeCell ref="II7:II8"/>
    <mergeCell ref="IJ7:IJ8"/>
    <mergeCell ref="HP7:HP8"/>
    <mergeCell ref="HT7:HT8"/>
    <mergeCell ref="HU7:HU8"/>
    <mergeCell ref="HV7:HV8"/>
    <mergeCell ref="HW7:HW8"/>
    <mergeCell ref="IA7:IA8"/>
    <mergeCell ref="HG7:HG8"/>
    <mergeCell ref="HH7:HH8"/>
    <mergeCell ref="HI7:HI8"/>
    <mergeCell ref="HM7:HM8"/>
    <mergeCell ref="HN7:HN8"/>
    <mergeCell ref="HO7:HO8"/>
    <mergeCell ref="GU7:GU8"/>
    <mergeCell ref="GY7:GY8"/>
    <mergeCell ref="GZ7:GZ8"/>
    <mergeCell ref="HA7:HA8"/>
    <mergeCell ref="HB7:HB8"/>
    <mergeCell ref="HF7:HF8"/>
    <mergeCell ref="GL7:GL8"/>
    <mergeCell ref="GM7:GM8"/>
    <mergeCell ref="GN7:GN8"/>
    <mergeCell ref="GR7:GR8"/>
    <mergeCell ref="GS7:GS8"/>
    <mergeCell ref="GT7:GT8"/>
    <mergeCell ref="FZ7:FZ8"/>
    <mergeCell ref="GD7:GD8"/>
    <mergeCell ref="GE7:GE8"/>
    <mergeCell ref="GF7:GF8"/>
    <mergeCell ref="GG7:GG8"/>
    <mergeCell ref="GK7:GK8"/>
    <mergeCell ref="FQ7:FQ8"/>
    <mergeCell ref="FR7:FR8"/>
    <mergeCell ref="FS7:FS8"/>
    <mergeCell ref="FW7:FW8"/>
    <mergeCell ref="FX7:FX8"/>
    <mergeCell ref="FY7:FY8"/>
    <mergeCell ref="FE7:FE8"/>
    <mergeCell ref="FI7:FI8"/>
    <mergeCell ref="FJ7:FJ8"/>
    <mergeCell ref="FK7:FK8"/>
    <mergeCell ref="FL7:FL8"/>
    <mergeCell ref="FP7:FP8"/>
    <mergeCell ref="EV7:EV8"/>
    <mergeCell ref="EW7:EW8"/>
    <mergeCell ref="EX7:EX8"/>
    <mergeCell ref="FB7:FB8"/>
    <mergeCell ref="FC7:FC8"/>
    <mergeCell ref="FD7:FD8"/>
    <mergeCell ref="EJ7:EJ8"/>
    <mergeCell ref="EN7:EN8"/>
    <mergeCell ref="EO7:EO8"/>
    <mergeCell ref="EP7:EP8"/>
    <mergeCell ref="EQ7:EQ8"/>
    <mergeCell ref="EU7:EU8"/>
    <mergeCell ref="EA7:EA8"/>
    <mergeCell ref="EB7:EB8"/>
    <mergeCell ref="EC7:EC8"/>
    <mergeCell ref="EG7:EG8"/>
    <mergeCell ref="EH7:EH8"/>
    <mergeCell ref="EI7:EI8"/>
    <mergeCell ref="DO7:DO8"/>
    <mergeCell ref="DS7:DS8"/>
    <mergeCell ref="DT7:DT8"/>
    <mergeCell ref="DU7:DU8"/>
    <mergeCell ref="DV7:DV8"/>
    <mergeCell ref="DZ7:DZ8"/>
    <mergeCell ref="DF7:DF8"/>
    <mergeCell ref="DG7:DG8"/>
    <mergeCell ref="DH7:DH8"/>
    <mergeCell ref="DL7:DL8"/>
    <mergeCell ref="DM7:DM8"/>
    <mergeCell ref="DN7:DN8"/>
    <mergeCell ref="CT7:CT8"/>
    <mergeCell ref="CX7:CX8"/>
    <mergeCell ref="CY7:CY8"/>
    <mergeCell ref="CZ7:CZ8"/>
    <mergeCell ref="DA7:DA8"/>
    <mergeCell ref="DE7:DE8"/>
    <mergeCell ref="CK7:CK8"/>
    <mergeCell ref="CL7:CL8"/>
    <mergeCell ref="CM7:CM8"/>
    <mergeCell ref="CQ7:CQ8"/>
    <mergeCell ref="CR7:CR8"/>
    <mergeCell ref="CS7:CS8"/>
    <mergeCell ref="BY7:BY8"/>
    <mergeCell ref="CC7:CC8"/>
    <mergeCell ref="CD7:CD8"/>
    <mergeCell ref="CE7:CE8"/>
    <mergeCell ref="CF7:CF8"/>
    <mergeCell ref="CJ7:CJ8"/>
    <mergeCell ref="BP7:BP8"/>
    <mergeCell ref="BQ7:BQ8"/>
    <mergeCell ref="BR7:BR8"/>
    <mergeCell ref="BV7:BV8"/>
    <mergeCell ref="BW7:BW8"/>
    <mergeCell ref="BX7:BX8"/>
    <mergeCell ref="BD7:BD8"/>
    <mergeCell ref="BH7:BH8"/>
    <mergeCell ref="BI7:BI8"/>
    <mergeCell ref="BJ7:BJ8"/>
    <mergeCell ref="BK7:BK8"/>
    <mergeCell ref="BO7:BO8"/>
    <mergeCell ref="AU7:AU8"/>
    <mergeCell ref="AV7:AV8"/>
    <mergeCell ref="AW7:AW8"/>
    <mergeCell ref="BA7:BA8"/>
    <mergeCell ref="BB7:BB8"/>
    <mergeCell ref="BC7:BC8"/>
    <mergeCell ref="AI7:AI8"/>
    <mergeCell ref="AM7:AM8"/>
    <mergeCell ref="AN7:AN8"/>
    <mergeCell ref="AO7:AO8"/>
    <mergeCell ref="AP7:AP8"/>
    <mergeCell ref="AT7:AT8"/>
    <mergeCell ref="Z7:Z8"/>
    <mergeCell ref="AA7:AA8"/>
    <mergeCell ref="AB7:AB8"/>
    <mergeCell ref="AF7:AF8"/>
    <mergeCell ref="AG7:AG8"/>
    <mergeCell ref="AH7:AH8"/>
    <mergeCell ref="I5:I10"/>
    <mergeCell ref="P5:P10"/>
    <mergeCell ref="V5:AB5"/>
    <mergeCell ref="AC5:IS5"/>
    <mergeCell ref="J6:J9"/>
    <mergeCell ref="Q6:Q9"/>
    <mergeCell ref="V6:AB6"/>
    <mergeCell ref="AC6:IS6"/>
    <mergeCell ref="K7:K8"/>
    <mergeCell ref="Y7:Y8"/>
    <mergeCell ref="E2:E13"/>
    <mergeCell ref="V2:AB2"/>
    <mergeCell ref="AC2:IS2"/>
    <mergeCell ref="F3:F12"/>
    <mergeCell ref="V3:AB3"/>
    <mergeCell ref="AC3:IS3"/>
    <mergeCell ref="G4:G11"/>
    <mergeCell ref="V4:AB4"/>
    <mergeCell ref="AC4:IS4"/>
    <mergeCell ref="H5:H11"/>
  </mergeCells>
  <dataValidations count="8">
    <dataValidation allowBlank="1" promptTitle="checkPeriodRange" sqref="X65579 X131115 X196651 X262187 X327723 X393259 X458795 X524331 X589867 X655403 X720939 X786475 X852011 X917547 X983083 AE16 AE65579 AE131115 AE196651 AE262187 AE327723 AE393259 AE458795 AE524331 AE589867 AE655403 AE720939 AE786475 AE852011 AE917547 AE983083 AE47 AE8 X8 X47 AL8 AL47 AS8 AS47 AZ8 AZ47 BG8 BG47 BN8 BN47 BU8 BU47 CB8 CB47 CI8 CI47 CP8 CP47 CW8 CW47 DD8 DD47 DK8 DK47 DR8 DR47 DY8 DY47 EF8 EF47 EM8 EM47 ET8 ET47 FA8 FA47 FH8 FH47 FO8 FO47 FV8 FV47 GC8 GC47 GJ8 GJ47 GQ8 GQ47 GX8 GX47 HE8 HE47 HL8 HL47 HS8 HS47 HZ8 HZ47 IG8 IG47 IN8 IN47"/>
    <dataValidation type="list" allowBlank="1" showInputMessage="1" showErrorMessage="1" errorTitle="Ошибка" error="Выберите значение из списка" sqref="V983080 V65576 V131112 V196648 V262184 V327720 V393256 V458792 V524328 V589864 V655400 V720936 V786472 V852008 V917544 AC983080 AC65576 AC131112 AC196648 AC262184 AC327720 AC393256 AC458792 AC524328 AC589864 AC655400 AC720936 AC786472 AC852008 AC917544">
      <formula1>kind_of_scheme_in</formula1>
    </dataValidation>
    <dataValidation type="textLength" operator="lessThanOrEqual" allowBlank="1" showInputMessage="1" showErrorMessage="1" errorTitle="Ошибка" error="Допускается ввод не более 900 символов!" sqref="T46 T7 AC5:AI5 IS5 AC44:AI44 IS44">
      <formula1>900</formula1>
    </dataValidation>
    <dataValidation type="list" allowBlank="1" showInputMessage="1" showErrorMessage="1" errorTitle="Ошибка" error="Выберите значение из списка" sqref="T65578 T131114 T196650 T262186 T327722 T393258 T458794 T524330 T589866 T655402 T720938 T786474 T852010 T917546 T983082">
      <formula1>kind_of_heat_transfer</formula1>
    </dataValidation>
    <dataValidation allowBlank="1" showInputMessage="1" showErrorMessage="1" prompt="Выберите дату из календаря (иконка справа от указанной ячейки), либо введите дату непосредственно в ячейку в формате - 'ДД.ММ.ГГГГ'." sqref="Y65578 Y131114 Y196650 Y262186 Y327722 Y393258 Y458794 Y524330 Y589866 Y655402 Y720938 Y786474 Y852010 Y917546 Y983082 AA65578 AA131114 AA196650 AA262186 AA327722 AA393258 AA458794 AA524330 AA589866 AA655402 AA720938 AA786474 AA852010 AA917546 AA983082 AF15 AF65578 AF131114 AF196650 AF262186 AF327722 AF393258 AF458794 AF524330 AF589866 AF655402 AF720938 AF786474 AF852010 AF917546 AF983082 AH65578 AH131114 AH196650 AH262186 AH327722 AH393258 AH458794 AH524330 AH589866 AH655402 AH720938 AH786474 AH852010 AH917546 AH983082 AH46 AF46 AH15 AH7 AF7 Y7 AA7 Y46 AA46 AM7 AO7 AM46 AO46 AT7 AV7 AT46 AV46 BA7 BC7 BA46 BC46 BH7 BJ7 BH46 BJ46 BO7 BQ7 BO46 BQ46 BV7 BX7 BV46 BX46 CC7 CE7 CC46 CE46 CJ7 CL7 CJ46 CL46 CQ7 CS7 CQ46 CS46 CX7 CZ7 CX46 CZ46 DE7 DG7 DE46 DG46 DL7 DN7 DL46 DN46 DS7 DU7 DS46 DU46 DZ7 EB7 DZ46 EB46 EG7 EI7 EG46 EI46 EN7 EP7 EN46 EP46 EU7 EW7 EU46 EW46 FB7 FD7 FB46 FD46 FI7 FK7 FI46 FK46 FP7 FR7 FP46 FR46 FW7 FY7 FW46 FY46 GD7 GF7 GD46 GF46 GK7 GM7 GK46 GM46 GR7 GT7 GR46 GT46 GY7 HA7 GY46 HA46 HF7 HH7 HF46 HH46 HM7 HO7 HM46 HO46 HT7 HV7 HT46 HV46 IA7 IC7 IA46 IC46 IH7 IJ7 IH46 IJ46 IO7 IQ7 IO46 IQ46"/>
    <dataValidation allowBlank="1" showInputMessage="1" showErrorMessage="1" prompt="Для выбора выполните двойной щелчок левой клавиши мыши по соответствующей ячейке." sqref="Z65578 Z131114 Z196650 Z262186 Z327722 Z393258 Z458794 Z524330 Z589866 Z655402 Z720938 Z786474 Z852010 Z917546 Z983082 AB131114 AB458794 AB196650 AB262186 AB327722 AB393258 AB524330 AB589866 AB655402 AB720938 AB786474 AB852010 AB917546 AB983082 AB65578 AG65578 AG131114 AG196650 AG262186 AG327722 AG393258 AG458794 AG524330 AG589866 AG655402 AG720938 AG786474 AG852010 AG917546 AG983082 AI524330:IR524330 AI196650:IR196650 AI589866:IR589866 AI655402:IR655402 AI15 AI720938:IR720938 AI786474:IR786474 AI852010:IR852010 AI917546:IR917546 AI983082:IR983082 AI65578:IR65578 AI131114:IR131114 AI458794:IR458794 AI262186:IR262186 AI7 AN7 AP7 AU7 AW7 BB7 BD7 BI7 BK7 BP7 BR7 BW7 BY7 CD7 CF7 CK7 CM7 CR7 CT7 CY7 DA7 DF7 DH7 DM7 DO7 DT7 DV7 EA7 EC7 EH7 EJ7 EO7 EQ7 EV7 EX7 FC7 FE7 FJ7 FL7 FQ7 FS7 FX7 FZ7 GE7 GG7 GL7 GN7 GS7 GU7 GZ7 HB7 HG7 HI7 HN7 HP7 HU7 HW7 IB7 ID7 II7 IK7 IP7 IR7 AG46 AI327722:IR327722 AG15 AG7 Z7 AB7 AI393258:IR393258 AI46 AN46 AP46 AU46 AW46 BB46 BD46 BI46 BK46 BP46 BR46 BW46 BY46 CD46 CF46 CK46 CM46 CR46 CT46 CY46 DA46 DF46 DH46 DM46 DO46 DT46 DV46 EA46 EC46 EH46 EJ46 EO46 EQ46 EV46 EX46 FC46 FE46 FJ46 FL46 FQ46 FS46 FX46 FZ46 GE46 GG46 GL46 GN46 GS46 GU46 GZ46 HB46 HG46 HI46 HN46 HP46 HU46 HW46 IB46 ID46 II46 IK46 IP46 IR46 Z46 AB46"/>
    <dataValidation allowBlank="1" sqref="S131116:IS131122 S196652:IS196658 S262188:IS262194 S327724:IS327730 S393260:IS393266 S458796:IS458802 S524332:IS524338 S589868:IS589874 S655404:IS655410 S720940:IS720946 S786476:IS786482 S852012:IS852018 S917548:IS917554 S983084:IS983090 S65580:IS65586"/>
    <dataValidation type="list" allowBlank="1" showInputMessage="1" errorTitle="Ошибка" error="Выберите значение из списка" prompt="Выберите значение из списка" sqref="V983081:IS983081 V65577:IS65577 V131113:IS131113 V196649:IS196649 V262185:IS262185 V327721:IS327721 V393257:IS393257 V458793:IS458793 V524329:IS524329 V589865:IS589865 V655401:IS655401 V720937:IS720937 V786473:IS786473 V852009:IS852009 V917545:IS917545">
      <formula1>kind_of_cons</formula1>
    </dataValidation>
  </dataValidations>
  <pageMargins left="0.7" right="0.7" top="0.75" bottom="0.75" header="0.3" footer="0.3"/>
  <pageSetup orientation="portrait"/>
  <headerFooter>
    <oddHeader>&amp;L&amp;C&amp;R</oddHeader>
    <oddFooter>&amp;L&amp;C&amp;R</oddFooter>
    <evenHeader>&amp;L&amp;C&amp;R</evenHeader>
    <evenFooter>&amp;L&amp;C&amp;R</even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DB58"/>
  <sheetViews>
    <sheetView showGridLines="0" topLeftCell="CJ23" zoomScale="90" workbookViewId="0">
      <selection activeCell="DE48" sqref="DE48"/>
    </sheetView>
  </sheetViews>
  <sheetFormatPr defaultColWidth="10.5703125" defaultRowHeight="14.25" customHeight="1"/>
  <cols>
    <col min="1" max="1" width="10.5703125" style="2"/>
    <col min="2" max="2" width="11" style="2" hidden="1" customWidth="1"/>
    <col min="3" max="3" width="10.5703125" style="2"/>
    <col min="4" max="4" width="11.85546875" style="2" hidden="1" customWidth="1"/>
    <col min="5" max="5" width="10" style="2" hidden="1" customWidth="1"/>
    <col min="6" max="6" width="8.7109375" style="2" hidden="1" customWidth="1"/>
    <col min="7" max="7" width="7.5703125" style="2" hidden="1" customWidth="1"/>
    <col min="8" max="8" width="11.42578125" style="2" hidden="1" customWidth="1"/>
    <col min="9" max="9" width="14.140625" style="2" hidden="1" customWidth="1"/>
    <col min="10" max="10" width="9.85546875" style="2" hidden="1" customWidth="1"/>
    <col min="11" max="11" width="14.7109375" style="2" hidden="1" customWidth="1"/>
    <col min="12" max="12" width="19.140625" style="100" hidden="1" customWidth="1"/>
    <col min="13" max="14" width="12.28515625" style="101" hidden="1" customWidth="1"/>
    <col min="15" max="15" width="23.42578125" style="101" hidden="1" customWidth="1"/>
    <col min="16" max="16" width="3" style="1" customWidth="1"/>
    <col min="17" max="18" width="3" style="3" customWidth="1"/>
    <col min="19" max="19" width="12" style="102" customWidth="1"/>
    <col min="20" max="20" width="35" style="4" customWidth="1"/>
    <col min="21" max="21" width="0.140625" style="4" customWidth="1"/>
    <col min="22" max="24" width="24.7109375" style="4" hidden="1" customWidth="1"/>
    <col min="25" max="25" width="11.7109375" style="4" hidden="1" customWidth="1"/>
    <col min="26" max="26" width="3.7109375" style="4" hidden="1" customWidth="1"/>
    <col min="27" max="27" width="11.7109375" style="4" hidden="1" customWidth="1"/>
    <col min="28" max="28" width="8.5703125" style="4" hidden="1" customWidth="1"/>
    <col min="29" max="29" width="24.7109375" style="4" customWidth="1"/>
    <col min="30" max="31" width="24" style="4" customWidth="1"/>
    <col min="32" max="32" width="11" style="4" customWidth="1"/>
    <col min="33" max="33" width="3.7109375" style="4" customWidth="1"/>
    <col min="34" max="34" width="11" style="4" customWidth="1"/>
    <col min="35" max="35" width="8.5703125" style="4" customWidth="1"/>
    <col min="36" max="98" width="10.5703125" style="7"/>
    <col min="99" max="99" width="4" style="4" customWidth="1"/>
    <col min="100" max="16384" width="10.5703125" style="7"/>
  </cols>
  <sheetData>
    <row r="1" spans="1:99" ht="22.5" hidden="1" customHeight="1">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c r="BX1" s="4"/>
      <c r="BY1" s="4"/>
      <c r="BZ1" s="4"/>
      <c r="CA1" s="4"/>
      <c r="CB1" s="4"/>
      <c r="CC1" s="4"/>
      <c r="CD1" s="4"/>
      <c r="CE1" s="4"/>
      <c r="CF1" s="4"/>
      <c r="CG1" s="4"/>
      <c r="CH1" s="4"/>
      <c r="CI1" s="4"/>
      <c r="CJ1" s="4"/>
      <c r="CK1" s="4"/>
      <c r="CL1" s="4"/>
      <c r="CM1" s="4"/>
      <c r="CN1" s="4"/>
      <c r="CO1" s="4"/>
      <c r="CP1" s="4"/>
      <c r="CQ1" s="4"/>
      <c r="CR1" s="4"/>
      <c r="CS1" s="4"/>
      <c r="CT1" s="4"/>
    </row>
    <row r="2" spans="1:99" ht="23.25" hidden="1" customHeight="1">
      <c r="A2" s="103"/>
      <c r="B2" s="103"/>
      <c r="C2" s="103"/>
      <c r="D2" s="103"/>
      <c r="E2" s="104">
        <v>1</v>
      </c>
      <c r="F2" s="103"/>
      <c r="G2" s="103"/>
      <c r="H2" s="103"/>
      <c r="I2" s="103"/>
      <c r="J2" s="103"/>
      <c r="K2" s="103"/>
      <c r="L2" s="105"/>
      <c r="M2" s="106"/>
      <c r="N2" s="106"/>
      <c r="O2" s="106"/>
      <c r="Q2" s="8"/>
      <c r="R2" s="107"/>
      <c r="S2" s="108" t="e">
        <f>INDEX(PT_DIFFERENTIATION_NUM_NTAR,MATCH(A2,PT_DIFFERENTIATION_NTAR_ID,0))</f>
        <v>#N/A</v>
      </c>
      <c r="T2" s="92" t="s">
        <v>29</v>
      </c>
      <c r="U2" s="109"/>
      <c r="V2" s="110"/>
      <c r="W2" s="111"/>
      <c r="X2" s="111"/>
      <c r="Y2" s="111"/>
      <c r="Z2" s="111"/>
      <c r="AA2" s="111"/>
      <c r="AB2" s="112"/>
      <c r="AC2" s="110" t="e">
        <f>INDEX(PT_DIFFERENTIATION_NTAR,MATCH(A2,PT_DIFFERENTIATION_NTAR_ID,0))</f>
        <v>#N/A</v>
      </c>
      <c r="AD2" s="111"/>
      <c r="AE2" s="111"/>
      <c r="AF2" s="111"/>
      <c r="AG2" s="111"/>
      <c r="AH2" s="111"/>
      <c r="AI2" s="111"/>
      <c r="AJ2" s="110"/>
      <c r="AK2" s="111"/>
      <c r="AL2" s="111"/>
      <c r="AM2" s="111"/>
      <c r="AN2" s="111"/>
      <c r="AO2" s="111"/>
      <c r="AP2" s="112"/>
      <c r="AQ2" s="110"/>
      <c r="AR2" s="111"/>
      <c r="AS2" s="111"/>
      <c r="AT2" s="111"/>
      <c r="AU2" s="111"/>
      <c r="AV2" s="111"/>
      <c r="AW2" s="112"/>
      <c r="AX2" s="110"/>
      <c r="AY2" s="111"/>
      <c r="AZ2" s="111"/>
      <c r="BA2" s="111"/>
      <c r="BB2" s="111"/>
      <c r="BC2" s="111"/>
      <c r="BD2" s="112"/>
      <c r="BE2" s="110"/>
      <c r="BF2" s="111"/>
      <c r="BG2" s="111"/>
      <c r="BH2" s="111"/>
      <c r="BI2" s="111"/>
      <c r="BJ2" s="111"/>
      <c r="BK2" s="112"/>
      <c r="BL2" s="110"/>
      <c r="BM2" s="111"/>
      <c r="BN2" s="111"/>
      <c r="BO2" s="111"/>
      <c r="BP2" s="111"/>
      <c r="BQ2" s="111"/>
      <c r="BR2" s="112"/>
      <c r="BS2" s="110"/>
      <c r="BT2" s="111"/>
      <c r="BU2" s="111"/>
      <c r="BV2" s="111"/>
      <c r="BW2" s="111"/>
      <c r="BX2" s="111"/>
      <c r="BY2" s="112"/>
      <c r="BZ2" s="110"/>
      <c r="CA2" s="111"/>
      <c r="CB2" s="111"/>
      <c r="CC2" s="111"/>
      <c r="CD2" s="111"/>
      <c r="CE2" s="111"/>
      <c r="CF2" s="112"/>
      <c r="CG2" s="110"/>
      <c r="CH2" s="111"/>
      <c r="CI2" s="111"/>
      <c r="CJ2" s="111"/>
      <c r="CK2" s="111"/>
      <c r="CL2" s="111"/>
      <c r="CM2" s="112"/>
      <c r="CN2" s="110"/>
      <c r="CO2" s="111"/>
      <c r="CP2" s="111"/>
      <c r="CQ2" s="111"/>
      <c r="CR2" s="111"/>
      <c r="CS2" s="111"/>
      <c r="CT2" s="112"/>
      <c r="CU2" s="112"/>
    </row>
    <row r="3" spans="1:99" ht="23.25" hidden="1" customHeight="1">
      <c r="A3" s="103"/>
      <c r="B3" s="103"/>
      <c r="C3" s="103"/>
      <c r="D3" s="103"/>
      <c r="E3" s="113"/>
      <c r="F3" s="104">
        <v>1</v>
      </c>
      <c r="G3" s="103"/>
      <c r="H3" s="103"/>
      <c r="I3" s="103"/>
      <c r="J3" s="103"/>
      <c r="K3" s="103"/>
      <c r="L3" s="105"/>
      <c r="M3" s="106"/>
      <c r="N3" s="106"/>
      <c r="O3" s="106"/>
      <c r="P3" s="114"/>
      <c r="Q3" s="115"/>
      <c r="R3" s="116"/>
      <c r="S3" s="108" t="e">
        <f>INDEX(PT_DIFFERENTIATION_NUM_TER,MATCH(B3,PT_DIFFERENTIATION_TER_ID,0))</f>
        <v>#N/A</v>
      </c>
      <c r="T3" s="117" t="s">
        <v>80</v>
      </c>
      <c r="U3" s="109"/>
      <c r="V3" s="110"/>
      <c r="W3" s="111"/>
      <c r="X3" s="111"/>
      <c r="Y3" s="111"/>
      <c r="Z3" s="111"/>
      <c r="AA3" s="111"/>
      <c r="AB3" s="112"/>
      <c r="AC3" s="110" t="e">
        <f>INDEX(PT_DIFFERENTIATION_TER,MATCH(B3,PT_DIFFERENTIATION_TER_ID,0))</f>
        <v>#N/A</v>
      </c>
      <c r="AD3" s="111"/>
      <c r="AE3" s="111"/>
      <c r="AF3" s="111"/>
      <c r="AG3" s="111"/>
      <c r="AH3" s="111"/>
      <c r="AI3" s="111"/>
      <c r="AJ3" s="110"/>
      <c r="AK3" s="111"/>
      <c r="AL3" s="111"/>
      <c r="AM3" s="111"/>
      <c r="AN3" s="111"/>
      <c r="AO3" s="111"/>
      <c r="AP3" s="112"/>
      <c r="AQ3" s="110"/>
      <c r="AR3" s="111"/>
      <c r="AS3" s="111"/>
      <c r="AT3" s="111"/>
      <c r="AU3" s="111"/>
      <c r="AV3" s="111"/>
      <c r="AW3" s="112"/>
      <c r="AX3" s="110"/>
      <c r="AY3" s="111"/>
      <c r="AZ3" s="111"/>
      <c r="BA3" s="111"/>
      <c r="BB3" s="111"/>
      <c r="BC3" s="111"/>
      <c r="BD3" s="112"/>
      <c r="BE3" s="110"/>
      <c r="BF3" s="111"/>
      <c r="BG3" s="111"/>
      <c r="BH3" s="111"/>
      <c r="BI3" s="111"/>
      <c r="BJ3" s="111"/>
      <c r="BK3" s="112"/>
      <c r="BL3" s="110"/>
      <c r="BM3" s="111"/>
      <c r="BN3" s="111"/>
      <c r="BO3" s="111"/>
      <c r="BP3" s="111"/>
      <c r="BQ3" s="111"/>
      <c r="BR3" s="112"/>
      <c r="BS3" s="110"/>
      <c r="BT3" s="111"/>
      <c r="BU3" s="111"/>
      <c r="BV3" s="111"/>
      <c r="BW3" s="111"/>
      <c r="BX3" s="111"/>
      <c r="BY3" s="112"/>
      <c r="BZ3" s="110"/>
      <c r="CA3" s="111"/>
      <c r="CB3" s="111"/>
      <c r="CC3" s="111"/>
      <c r="CD3" s="111"/>
      <c r="CE3" s="111"/>
      <c r="CF3" s="112"/>
      <c r="CG3" s="110"/>
      <c r="CH3" s="111"/>
      <c r="CI3" s="111"/>
      <c r="CJ3" s="111"/>
      <c r="CK3" s="111"/>
      <c r="CL3" s="111"/>
      <c r="CM3" s="112"/>
      <c r="CN3" s="110"/>
      <c r="CO3" s="111"/>
      <c r="CP3" s="111"/>
      <c r="CQ3" s="111"/>
      <c r="CR3" s="111"/>
      <c r="CS3" s="111"/>
      <c r="CT3" s="112"/>
      <c r="CU3" s="112"/>
    </row>
    <row r="4" spans="1:99" ht="23.25" hidden="1" customHeight="1">
      <c r="A4" s="103"/>
      <c r="B4" s="103"/>
      <c r="C4" s="103"/>
      <c r="D4" s="103"/>
      <c r="E4" s="113"/>
      <c r="F4" s="113"/>
      <c r="G4" s="104">
        <v>1</v>
      </c>
      <c r="H4" s="103"/>
      <c r="I4" s="103"/>
      <c r="J4" s="103"/>
      <c r="K4" s="103"/>
      <c r="L4" s="105"/>
      <c r="M4" s="106"/>
      <c r="N4" s="106"/>
      <c r="O4" s="106"/>
      <c r="P4" s="118"/>
      <c r="Q4" s="115"/>
      <c r="R4" s="116"/>
      <c r="S4" s="108" t="e">
        <f>INDEX(PT_DIFFERENTIATION_NUM_CS,MATCH(C4,PT_DIFFERENTIATION_CS_ID,0))</f>
        <v>#N/A</v>
      </c>
      <c r="T4" s="119" t="s">
        <v>81</v>
      </c>
      <c r="U4" s="109"/>
      <c r="V4" s="110"/>
      <c r="W4" s="111"/>
      <c r="X4" s="111"/>
      <c r="Y4" s="111"/>
      <c r="Z4" s="111"/>
      <c r="AA4" s="111"/>
      <c r="AB4" s="112"/>
      <c r="AC4" s="110" t="e">
        <f>INDEX(PT_DIFFERENTIATION_CS,MATCH(C4,PT_DIFFERENTIATION_CS_ID,0))</f>
        <v>#N/A</v>
      </c>
      <c r="AD4" s="111"/>
      <c r="AE4" s="111"/>
      <c r="AF4" s="111"/>
      <c r="AG4" s="111"/>
      <c r="AH4" s="111"/>
      <c r="AI4" s="111"/>
      <c r="AJ4" s="110"/>
      <c r="AK4" s="111"/>
      <c r="AL4" s="111"/>
      <c r="AM4" s="111"/>
      <c r="AN4" s="111"/>
      <c r="AO4" s="111"/>
      <c r="AP4" s="112"/>
      <c r="AQ4" s="110"/>
      <c r="AR4" s="111"/>
      <c r="AS4" s="111"/>
      <c r="AT4" s="111"/>
      <c r="AU4" s="111"/>
      <c r="AV4" s="111"/>
      <c r="AW4" s="112"/>
      <c r="AX4" s="110"/>
      <c r="AY4" s="111"/>
      <c r="AZ4" s="111"/>
      <c r="BA4" s="111"/>
      <c r="BB4" s="111"/>
      <c r="BC4" s="111"/>
      <c r="BD4" s="112"/>
      <c r="BE4" s="110"/>
      <c r="BF4" s="111"/>
      <c r="BG4" s="111"/>
      <c r="BH4" s="111"/>
      <c r="BI4" s="111"/>
      <c r="BJ4" s="111"/>
      <c r="BK4" s="112"/>
      <c r="BL4" s="110"/>
      <c r="BM4" s="111"/>
      <c r="BN4" s="111"/>
      <c r="BO4" s="111"/>
      <c r="BP4" s="111"/>
      <c r="BQ4" s="111"/>
      <c r="BR4" s="112"/>
      <c r="BS4" s="110"/>
      <c r="BT4" s="111"/>
      <c r="BU4" s="111"/>
      <c r="BV4" s="111"/>
      <c r="BW4" s="111"/>
      <c r="BX4" s="111"/>
      <c r="BY4" s="112"/>
      <c r="BZ4" s="110"/>
      <c r="CA4" s="111"/>
      <c r="CB4" s="111"/>
      <c r="CC4" s="111"/>
      <c r="CD4" s="111"/>
      <c r="CE4" s="111"/>
      <c r="CF4" s="112"/>
      <c r="CG4" s="110"/>
      <c r="CH4" s="111"/>
      <c r="CI4" s="111"/>
      <c r="CJ4" s="111"/>
      <c r="CK4" s="111"/>
      <c r="CL4" s="111"/>
      <c r="CM4" s="112"/>
      <c r="CN4" s="110"/>
      <c r="CO4" s="111"/>
      <c r="CP4" s="111"/>
      <c r="CQ4" s="111"/>
      <c r="CR4" s="111"/>
      <c r="CS4" s="111"/>
      <c r="CT4" s="112"/>
      <c r="CU4" s="112"/>
    </row>
    <row r="5" spans="1:99" ht="23.25" hidden="1" customHeight="1">
      <c r="A5" s="103"/>
      <c r="B5" s="103"/>
      <c r="C5" s="103"/>
      <c r="D5" s="103"/>
      <c r="E5" s="113"/>
      <c r="F5" s="113"/>
      <c r="G5" s="113"/>
      <c r="H5" s="113"/>
      <c r="I5" s="120" t="e">
        <f>S4&amp;".1"</f>
        <v>#N/A</v>
      </c>
      <c r="J5" s="103"/>
      <c r="K5" s="103"/>
      <c r="L5" s="105"/>
      <c r="P5" s="121">
        <v>1</v>
      </c>
      <c r="Q5" s="122"/>
      <c r="R5" s="123"/>
      <c r="S5" s="108" t="e">
        <f>$I5</f>
        <v>#N/A</v>
      </c>
      <c r="T5" s="124" t="s">
        <v>82</v>
      </c>
      <c r="U5" s="109"/>
      <c r="V5" s="125"/>
      <c r="W5" s="126"/>
      <c r="X5" s="126"/>
      <c r="Y5" s="126"/>
      <c r="Z5" s="126"/>
      <c r="AA5" s="126"/>
      <c r="AB5" s="127"/>
      <c r="AC5" s="128"/>
      <c r="AD5" s="129"/>
      <c r="AE5" s="129"/>
      <c r="AF5" s="129"/>
      <c r="AG5" s="129"/>
      <c r="AH5" s="129"/>
      <c r="AI5" s="129"/>
      <c r="AJ5" s="125"/>
      <c r="AK5" s="126"/>
      <c r="AL5" s="126"/>
      <c r="AM5" s="126"/>
      <c r="AN5" s="126"/>
      <c r="AO5" s="126"/>
      <c r="AP5" s="127"/>
      <c r="AQ5" s="125"/>
      <c r="AR5" s="126"/>
      <c r="AS5" s="126"/>
      <c r="AT5" s="126"/>
      <c r="AU5" s="126"/>
      <c r="AV5" s="126"/>
      <c r="AW5" s="127"/>
      <c r="AX5" s="125"/>
      <c r="AY5" s="126"/>
      <c r="AZ5" s="126"/>
      <c r="BA5" s="126"/>
      <c r="BB5" s="126"/>
      <c r="BC5" s="126"/>
      <c r="BD5" s="127"/>
      <c r="BE5" s="125"/>
      <c r="BF5" s="126"/>
      <c r="BG5" s="126"/>
      <c r="BH5" s="126"/>
      <c r="BI5" s="126"/>
      <c r="BJ5" s="126"/>
      <c r="BK5" s="127"/>
      <c r="BL5" s="125"/>
      <c r="BM5" s="126"/>
      <c r="BN5" s="126"/>
      <c r="BO5" s="126"/>
      <c r="BP5" s="126"/>
      <c r="BQ5" s="126"/>
      <c r="BR5" s="127"/>
      <c r="BS5" s="125"/>
      <c r="BT5" s="126"/>
      <c r="BU5" s="126"/>
      <c r="BV5" s="126"/>
      <c r="BW5" s="126"/>
      <c r="BX5" s="126"/>
      <c r="BY5" s="127"/>
      <c r="BZ5" s="125"/>
      <c r="CA5" s="126"/>
      <c r="CB5" s="126"/>
      <c r="CC5" s="126"/>
      <c r="CD5" s="126"/>
      <c r="CE5" s="126"/>
      <c r="CF5" s="127"/>
      <c r="CG5" s="125"/>
      <c r="CH5" s="126"/>
      <c r="CI5" s="126"/>
      <c r="CJ5" s="126"/>
      <c r="CK5" s="126"/>
      <c r="CL5" s="126"/>
      <c r="CM5" s="127"/>
      <c r="CN5" s="125"/>
      <c r="CO5" s="126"/>
      <c r="CP5" s="126"/>
      <c r="CQ5" s="126"/>
      <c r="CR5" s="126"/>
      <c r="CS5" s="126"/>
      <c r="CT5" s="127"/>
      <c r="CU5" s="130"/>
    </row>
    <row r="6" spans="1:99" ht="23.25" hidden="1" customHeight="1">
      <c r="A6" s="103"/>
      <c r="B6" s="103"/>
      <c r="C6" s="103"/>
      <c r="D6" s="103"/>
      <c r="E6" s="113"/>
      <c r="F6" s="113"/>
      <c r="G6" s="113"/>
      <c r="H6" s="113"/>
      <c r="I6" s="131"/>
      <c r="J6" s="120" t="e">
        <f>I5&amp;".1"</f>
        <v>#N/A</v>
      </c>
      <c r="K6" s="103"/>
      <c r="L6" s="105" t="s">
        <v>83</v>
      </c>
      <c r="P6" s="121"/>
      <c r="Q6" s="121">
        <v>1</v>
      </c>
      <c r="R6" s="132"/>
      <c r="S6" s="108" t="e">
        <f>$J6</f>
        <v>#N/A</v>
      </c>
      <c r="T6" s="133" t="s">
        <v>84</v>
      </c>
      <c r="U6" s="109"/>
      <c r="V6" s="134"/>
      <c r="W6" s="135"/>
      <c r="X6" s="135"/>
      <c r="Y6" s="135"/>
      <c r="Z6" s="135"/>
      <c r="AA6" s="135"/>
      <c r="AB6" s="136"/>
      <c r="AC6" s="134"/>
      <c r="AD6" s="135"/>
      <c r="AE6" s="135"/>
      <c r="AF6" s="135"/>
      <c r="AG6" s="135"/>
      <c r="AH6" s="135"/>
      <c r="AI6" s="135"/>
      <c r="AJ6" s="134"/>
      <c r="AK6" s="135"/>
      <c r="AL6" s="135"/>
      <c r="AM6" s="135"/>
      <c r="AN6" s="135"/>
      <c r="AO6" s="135"/>
      <c r="AP6" s="136"/>
      <c r="AQ6" s="134"/>
      <c r="AR6" s="135"/>
      <c r="AS6" s="135"/>
      <c r="AT6" s="135"/>
      <c r="AU6" s="135"/>
      <c r="AV6" s="135"/>
      <c r="AW6" s="136"/>
      <c r="AX6" s="134"/>
      <c r="AY6" s="135"/>
      <c r="AZ6" s="135"/>
      <c r="BA6" s="135"/>
      <c r="BB6" s="135"/>
      <c r="BC6" s="135"/>
      <c r="BD6" s="136"/>
      <c r="BE6" s="134"/>
      <c r="BF6" s="135"/>
      <c r="BG6" s="135"/>
      <c r="BH6" s="135"/>
      <c r="BI6" s="135"/>
      <c r="BJ6" s="135"/>
      <c r="BK6" s="136"/>
      <c r="BL6" s="134"/>
      <c r="BM6" s="135"/>
      <c r="BN6" s="135"/>
      <c r="BO6" s="135"/>
      <c r="BP6" s="135"/>
      <c r="BQ6" s="135"/>
      <c r="BR6" s="136"/>
      <c r="BS6" s="134"/>
      <c r="BT6" s="135"/>
      <c r="BU6" s="135"/>
      <c r="BV6" s="135"/>
      <c r="BW6" s="135"/>
      <c r="BX6" s="135"/>
      <c r="BY6" s="136"/>
      <c r="BZ6" s="134"/>
      <c r="CA6" s="135"/>
      <c r="CB6" s="135"/>
      <c r="CC6" s="135"/>
      <c r="CD6" s="135"/>
      <c r="CE6" s="135"/>
      <c r="CF6" s="136"/>
      <c r="CG6" s="134"/>
      <c r="CH6" s="135"/>
      <c r="CI6" s="135"/>
      <c r="CJ6" s="135"/>
      <c r="CK6" s="135"/>
      <c r="CL6" s="135"/>
      <c r="CM6" s="136"/>
      <c r="CN6" s="134"/>
      <c r="CO6" s="135"/>
      <c r="CP6" s="135"/>
      <c r="CQ6" s="135"/>
      <c r="CR6" s="135"/>
      <c r="CS6" s="135"/>
      <c r="CT6" s="136"/>
      <c r="CU6" s="136"/>
    </row>
    <row r="7" spans="1:99" ht="23.25" hidden="1" customHeight="1">
      <c r="A7" s="103"/>
      <c r="B7" s="103"/>
      <c r="C7" s="103"/>
      <c r="D7" s="103"/>
      <c r="E7" s="113"/>
      <c r="F7" s="113"/>
      <c r="G7" s="113"/>
      <c r="H7" s="113"/>
      <c r="I7" s="131"/>
      <c r="J7" s="131"/>
      <c r="K7" s="120" t="e">
        <f>J6&amp;".1"</f>
        <v>#N/A</v>
      </c>
      <c r="L7" s="105"/>
      <c r="P7" s="121"/>
      <c r="Q7" s="121"/>
      <c r="R7" s="132">
        <v>1</v>
      </c>
      <c r="S7" s="108" t="e">
        <f>$K7</f>
        <v>#N/A</v>
      </c>
      <c r="T7" s="137"/>
      <c r="U7" s="109"/>
      <c r="V7" s="138"/>
      <c r="W7" s="138"/>
      <c r="X7" s="139"/>
      <c r="Y7" s="140"/>
      <c r="Z7" s="141" t="s">
        <v>85</v>
      </c>
      <c r="AA7" s="140"/>
      <c r="AB7" s="141" t="s">
        <v>85</v>
      </c>
      <c r="AC7" s="138"/>
      <c r="AD7" s="138"/>
      <c r="AE7" s="139"/>
      <c r="AF7" s="140"/>
      <c r="AG7" s="141" t="s">
        <v>85</v>
      </c>
      <c r="AH7" s="142"/>
      <c r="AI7" s="141" t="s">
        <v>85</v>
      </c>
      <c r="AJ7" s="138"/>
      <c r="AK7" s="138"/>
      <c r="AL7" s="139"/>
      <c r="AM7" s="140"/>
      <c r="AN7" s="141" t="s">
        <v>85</v>
      </c>
      <c r="AO7" s="140"/>
      <c r="AP7" s="141" t="s">
        <v>85</v>
      </c>
      <c r="AQ7" s="138"/>
      <c r="AR7" s="138"/>
      <c r="AS7" s="139"/>
      <c r="AT7" s="140"/>
      <c r="AU7" s="141" t="s">
        <v>85</v>
      </c>
      <c r="AV7" s="140"/>
      <c r="AW7" s="141" t="s">
        <v>85</v>
      </c>
      <c r="AX7" s="138"/>
      <c r="AY7" s="138"/>
      <c r="AZ7" s="139"/>
      <c r="BA7" s="140"/>
      <c r="BB7" s="141" t="s">
        <v>85</v>
      </c>
      <c r="BC7" s="140"/>
      <c r="BD7" s="141" t="s">
        <v>85</v>
      </c>
      <c r="BE7" s="138"/>
      <c r="BF7" s="138"/>
      <c r="BG7" s="139"/>
      <c r="BH7" s="140"/>
      <c r="BI7" s="141" t="s">
        <v>85</v>
      </c>
      <c r="BJ7" s="140"/>
      <c r="BK7" s="141" t="s">
        <v>85</v>
      </c>
      <c r="BL7" s="138"/>
      <c r="BM7" s="138"/>
      <c r="BN7" s="139"/>
      <c r="BO7" s="140"/>
      <c r="BP7" s="141" t="s">
        <v>85</v>
      </c>
      <c r="BQ7" s="140"/>
      <c r="BR7" s="141" t="s">
        <v>85</v>
      </c>
      <c r="BS7" s="138"/>
      <c r="BT7" s="138"/>
      <c r="BU7" s="139"/>
      <c r="BV7" s="140"/>
      <c r="BW7" s="141" t="s">
        <v>85</v>
      </c>
      <c r="BX7" s="140"/>
      <c r="BY7" s="141" t="s">
        <v>85</v>
      </c>
      <c r="BZ7" s="138"/>
      <c r="CA7" s="138"/>
      <c r="CB7" s="139"/>
      <c r="CC7" s="140"/>
      <c r="CD7" s="141" t="s">
        <v>85</v>
      </c>
      <c r="CE7" s="140"/>
      <c r="CF7" s="141" t="s">
        <v>85</v>
      </c>
      <c r="CG7" s="138"/>
      <c r="CH7" s="138"/>
      <c r="CI7" s="139"/>
      <c r="CJ7" s="140"/>
      <c r="CK7" s="141" t="s">
        <v>85</v>
      </c>
      <c r="CL7" s="140"/>
      <c r="CM7" s="141" t="s">
        <v>85</v>
      </c>
      <c r="CN7" s="138"/>
      <c r="CO7" s="138"/>
      <c r="CP7" s="139"/>
      <c r="CQ7" s="140"/>
      <c r="CR7" s="141" t="s">
        <v>85</v>
      </c>
      <c r="CS7" s="140"/>
      <c r="CT7" s="141" t="s">
        <v>85</v>
      </c>
      <c r="CU7" s="143"/>
    </row>
    <row r="8" spans="1:99" ht="14.25" hidden="1" customHeight="1">
      <c r="A8" s="103"/>
      <c r="B8" s="103"/>
      <c r="C8" s="103"/>
      <c r="D8" s="103"/>
      <c r="E8" s="113"/>
      <c r="F8" s="113"/>
      <c r="G8" s="113"/>
      <c r="H8" s="113"/>
      <c r="I8" s="131"/>
      <c r="J8" s="131"/>
      <c r="K8" s="120"/>
      <c r="L8" s="105"/>
      <c r="P8" s="121"/>
      <c r="Q8" s="121"/>
      <c r="R8" s="132"/>
      <c r="S8" s="144"/>
      <c r="T8" s="109"/>
      <c r="U8" s="109"/>
      <c r="V8" s="145"/>
      <c r="W8" s="145"/>
      <c r="X8" s="146" t="str">
        <f>Y7&amp;"-"&amp;AA7</f>
        <v>-</v>
      </c>
      <c r="Y8" s="147"/>
      <c r="Z8" s="141"/>
      <c r="AA8" s="147"/>
      <c r="AB8" s="141"/>
      <c r="AC8" s="145"/>
      <c r="AD8" s="145"/>
      <c r="AE8" s="146" t="str">
        <f>AF7&amp;"-"&amp;AH7</f>
        <v>-</v>
      </c>
      <c r="AF8" s="147"/>
      <c r="AG8" s="141"/>
      <c r="AH8" s="148"/>
      <c r="AI8" s="141"/>
      <c r="AJ8" s="145"/>
      <c r="AK8" s="145"/>
      <c r="AL8" s="146" t="str">
        <f>AM7&amp;"-"&amp;AO7</f>
        <v>-</v>
      </c>
      <c r="AM8" s="147"/>
      <c r="AN8" s="141"/>
      <c r="AO8" s="147"/>
      <c r="AP8" s="141"/>
      <c r="AQ8" s="145"/>
      <c r="AR8" s="145"/>
      <c r="AS8" s="146" t="str">
        <f>AT7&amp;"-"&amp;AV7</f>
        <v>-</v>
      </c>
      <c r="AT8" s="147"/>
      <c r="AU8" s="141"/>
      <c r="AV8" s="147"/>
      <c r="AW8" s="141"/>
      <c r="AX8" s="145"/>
      <c r="AY8" s="145"/>
      <c r="AZ8" s="146" t="str">
        <f>BA7&amp;"-"&amp;BC7</f>
        <v>-</v>
      </c>
      <c r="BA8" s="147"/>
      <c r="BB8" s="141"/>
      <c r="BC8" s="147"/>
      <c r="BD8" s="141"/>
      <c r="BE8" s="145"/>
      <c r="BF8" s="145"/>
      <c r="BG8" s="146" t="str">
        <f>BH7&amp;"-"&amp;BJ7</f>
        <v>-</v>
      </c>
      <c r="BH8" s="147"/>
      <c r="BI8" s="141"/>
      <c r="BJ8" s="147"/>
      <c r="BK8" s="141"/>
      <c r="BL8" s="145"/>
      <c r="BM8" s="145"/>
      <c r="BN8" s="146" t="str">
        <f>BO7&amp;"-"&amp;BQ7</f>
        <v>-</v>
      </c>
      <c r="BO8" s="147"/>
      <c r="BP8" s="141"/>
      <c r="BQ8" s="147"/>
      <c r="BR8" s="141"/>
      <c r="BS8" s="145"/>
      <c r="BT8" s="145"/>
      <c r="BU8" s="146" t="str">
        <f>BV7&amp;"-"&amp;BX7</f>
        <v>-</v>
      </c>
      <c r="BV8" s="147"/>
      <c r="BW8" s="141"/>
      <c r="BX8" s="147"/>
      <c r="BY8" s="141"/>
      <c r="BZ8" s="145"/>
      <c r="CA8" s="145"/>
      <c r="CB8" s="146" t="str">
        <f>CC7&amp;"-"&amp;CE7</f>
        <v>-</v>
      </c>
      <c r="CC8" s="147"/>
      <c r="CD8" s="141"/>
      <c r="CE8" s="147"/>
      <c r="CF8" s="141"/>
      <c r="CG8" s="145"/>
      <c r="CH8" s="145"/>
      <c r="CI8" s="146" t="str">
        <f>CJ7&amp;"-"&amp;CL7</f>
        <v>-</v>
      </c>
      <c r="CJ8" s="147"/>
      <c r="CK8" s="141"/>
      <c r="CL8" s="147"/>
      <c r="CM8" s="141"/>
      <c r="CN8" s="145"/>
      <c r="CO8" s="145"/>
      <c r="CP8" s="146" t="str">
        <f>CQ7&amp;"-"&amp;CS7</f>
        <v>-</v>
      </c>
      <c r="CQ8" s="147"/>
      <c r="CR8" s="141"/>
      <c r="CS8" s="147"/>
      <c r="CT8" s="141"/>
      <c r="CU8" s="149"/>
    </row>
    <row r="9" spans="1:99" ht="21" hidden="1" customHeight="1">
      <c r="A9" s="103"/>
      <c r="B9" s="103"/>
      <c r="C9" s="103"/>
      <c r="D9" s="103"/>
      <c r="E9" s="113"/>
      <c r="F9" s="113"/>
      <c r="G9" s="113"/>
      <c r="H9" s="113"/>
      <c r="I9" s="131"/>
      <c r="J9" s="120"/>
      <c r="K9" s="103"/>
      <c r="L9" s="105"/>
      <c r="P9" s="121"/>
      <c r="Q9" s="121"/>
      <c r="R9" s="123"/>
      <c r="S9" s="150"/>
      <c r="T9" s="151" t="s">
        <v>86</v>
      </c>
      <c r="U9" s="152"/>
      <c r="V9" s="152"/>
      <c r="W9" s="152"/>
      <c r="X9" s="152"/>
      <c r="Y9" s="152"/>
      <c r="Z9" s="152"/>
      <c r="AA9" s="152"/>
      <c r="AB9" s="152"/>
      <c r="AC9" s="152"/>
      <c r="AD9" s="152"/>
      <c r="AE9" s="152"/>
      <c r="AF9" s="152"/>
      <c r="AG9" s="152"/>
      <c r="AH9" s="152"/>
      <c r="AI9" s="152"/>
      <c r="AJ9" s="152"/>
      <c r="AK9" s="152"/>
      <c r="AL9" s="152"/>
      <c r="AM9" s="152"/>
      <c r="AN9" s="152"/>
      <c r="AO9" s="152"/>
      <c r="AP9" s="152"/>
      <c r="AQ9" s="152"/>
      <c r="AR9" s="152"/>
      <c r="AS9" s="152"/>
      <c r="AT9" s="152"/>
      <c r="AU9" s="152"/>
      <c r="AV9" s="152"/>
      <c r="AW9" s="152"/>
      <c r="AX9" s="152"/>
      <c r="AY9" s="152"/>
      <c r="AZ9" s="152"/>
      <c r="BA9" s="152"/>
      <c r="BB9" s="152"/>
      <c r="BC9" s="152"/>
      <c r="BD9" s="152"/>
      <c r="BE9" s="152"/>
      <c r="BF9" s="152"/>
      <c r="BG9" s="152"/>
      <c r="BH9" s="152"/>
      <c r="BI9" s="152"/>
      <c r="BJ9" s="152"/>
      <c r="BK9" s="152"/>
      <c r="BL9" s="152"/>
      <c r="BM9" s="152"/>
      <c r="BN9" s="152"/>
      <c r="BO9" s="152"/>
      <c r="BP9" s="152"/>
      <c r="BQ9" s="152"/>
      <c r="BR9" s="152"/>
      <c r="BS9" s="152"/>
      <c r="BT9" s="152"/>
      <c r="BU9" s="152"/>
      <c r="BV9" s="152"/>
      <c r="BW9" s="152"/>
      <c r="BX9" s="152"/>
      <c r="BY9" s="152"/>
      <c r="BZ9" s="152"/>
      <c r="CA9" s="152"/>
      <c r="CB9" s="152"/>
      <c r="CC9" s="152"/>
      <c r="CD9" s="152"/>
      <c r="CE9" s="152"/>
      <c r="CF9" s="152"/>
      <c r="CG9" s="152"/>
      <c r="CH9" s="152"/>
      <c r="CI9" s="152"/>
      <c r="CJ9" s="152"/>
      <c r="CK9" s="152"/>
      <c r="CL9" s="152"/>
      <c r="CM9" s="152"/>
      <c r="CN9" s="152"/>
      <c r="CO9" s="152"/>
      <c r="CP9" s="152"/>
      <c r="CQ9" s="152"/>
      <c r="CR9" s="152"/>
      <c r="CS9" s="152"/>
      <c r="CT9" s="152"/>
      <c r="CU9" s="152"/>
    </row>
    <row r="10" spans="1:99" ht="21" hidden="1" customHeight="1">
      <c r="A10" s="103"/>
      <c r="B10" s="103"/>
      <c r="C10" s="103"/>
      <c r="D10" s="103"/>
      <c r="E10" s="113"/>
      <c r="F10" s="113"/>
      <c r="G10" s="113"/>
      <c r="H10" s="113"/>
      <c r="I10" s="120"/>
      <c r="J10" s="103"/>
      <c r="K10" s="103"/>
      <c r="L10" s="105"/>
      <c r="P10" s="121"/>
      <c r="Q10" s="122"/>
      <c r="R10" s="123"/>
      <c r="S10" s="150"/>
      <c r="T10" s="153" t="s">
        <v>87</v>
      </c>
      <c r="U10" s="152"/>
      <c r="V10" s="152"/>
      <c r="W10" s="152"/>
      <c r="X10" s="152"/>
      <c r="Y10" s="152"/>
      <c r="Z10" s="152"/>
      <c r="AA10" s="152"/>
      <c r="AB10" s="154"/>
      <c r="AC10" s="152"/>
      <c r="AD10" s="152"/>
      <c r="AE10" s="152"/>
      <c r="AF10" s="152"/>
      <c r="AG10" s="152"/>
      <c r="AH10" s="152"/>
      <c r="AI10" s="154"/>
      <c r="AJ10" s="152"/>
      <c r="AK10" s="152"/>
      <c r="AL10" s="152"/>
      <c r="AM10" s="152"/>
      <c r="AN10" s="152"/>
      <c r="AO10" s="152"/>
      <c r="AP10" s="154"/>
      <c r="AQ10" s="152"/>
      <c r="AR10" s="152"/>
      <c r="AS10" s="152"/>
      <c r="AT10" s="152"/>
      <c r="AU10" s="152"/>
      <c r="AV10" s="152"/>
      <c r="AW10" s="154"/>
      <c r="AX10" s="152"/>
      <c r="AY10" s="152"/>
      <c r="AZ10" s="152"/>
      <c r="BA10" s="152"/>
      <c r="BB10" s="152"/>
      <c r="BC10" s="152"/>
      <c r="BD10" s="154"/>
      <c r="BE10" s="152"/>
      <c r="BF10" s="152"/>
      <c r="BG10" s="152"/>
      <c r="BH10" s="152"/>
      <c r="BI10" s="152"/>
      <c r="BJ10" s="152"/>
      <c r="BK10" s="154"/>
      <c r="BL10" s="152"/>
      <c r="BM10" s="152"/>
      <c r="BN10" s="152"/>
      <c r="BO10" s="152"/>
      <c r="BP10" s="152"/>
      <c r="BQ10" s="152"/>
      <c r="BR10" s="154"/>
      <c r="BS10" s="152"/>
      <c r="BT10" s="152"/>
      <c r="BU10" s="152"/>
      <c r="BV10" s="152"/>
      <c r="BW10" s="152"/>
      <c r="BX10" s="152"/>
      <c r="BY10" s="154"/>
      <c r="BZ10" s="152"/>
      <c r="CA10" s="152"/>
      <c r="CB10" s="152"/>
      <c r="CC10" s="152"/>
      <c r="CD10" s="152"/>
      <c r="CE10" s="152"/>
      <c r="CF10" s="154"/>
      <c r="CG10" s="152"/>
      <c r="CH10" s="152"/>
      <c r="CI10" s="152"/>
      <c r="CJ10" s="152"/>
      <c r="CK10" s="152"/>
      <c r="CL10" s="152"/>
      <c r="CM10" s="154"/>
      <c r="CN10" s="152"/>
      <c r="CO10" s="152"/>
      <c r="CP10" s="152"/>
      <c r="CQ10" s="152"/>
      <c r="CR10" s="152"/>
      <c r="CS10" s="152"/>
      <c r="CT10" s="154"/>
      <c r="CU10" s="152"/>
    </row>
    <row r="11" spans="1:99" ht="21" hidden="1" customHeight="1">
      <c r="A11" s="103"/>
      <c r="B11" s="103"/>
      <c r="C11" s="103"/>
      <c r="D11" s="103"/>
      <c r="E11" s="113"/>
      <c r="F11" s="113"/>
      <c r="G11" s="113"/>
      <c r="H11" s="104"/>
      <c r="I11" s="103"/>
      <c r="J11" s="103"/>
      <c r="K11" s="103"/>
      <c r="L11" s="105"/>
      <c r="M11" s="106"/>
      <c r="N11" s="106"/>
      <c r="O11" s="2"/>
      <c r="P11" s="8"/>
      <c r="Q11" s="155"/>
      <c r="R11" s="107"/>
      <c r="S11" s="150"/>
      <c r="T11" s="156" t="s">
        <v>88</v>
      </c>
      <c r="U11" s="152"/>
      <c r="V11" s="152"/>
      <c r="W11" s="152"/>
      <c r="X11" s="152"/>
      <c r="Y11" s="152"/>
      <c r="Z11" s="152"/>
      <c r="AA11" s="152"/>
      <c r="AB11" s="154"/>
      <c r="AC11" s="152"/>
      <c r="AD11" s="152"/>
      <c r="AE11" s="152"/>
      <c r="AF11" s="152"/>
      <c r="AG11" s="152"/>
      <c r="AH11" s="152"/>
      <c r="AI11" s="154"/>
      <c r="AJ11" s="152"/>
      <c r="AK11" s="152"/>
      <c r="AL11" s="152"/>
      <c r="AM11" s="152"/>
      <c r="AN11" s="152"/>
      <c r="AO11" s="152"/>
      <c r="AP11" s="154"/>
      <c r="AQ11" s="152"/>
      <c r="AR11" s="152"/>
      <c r="AS11" s="152"/>
      <c r="AT11" s="152"/>
      <c r="AU11" s="152"/>
      <c r="AV11" s="152"/>
      <c r="AW11" s="154"/>
      <c r="AX11" s="152"/>
      <c r="AY11" s="152"/>
      <c r="AZ11" s="152"/>
      <c r="BA11" s="152"/>
      <c r="BB11" s="152"/>
      <c r="BC11" s="152"/>
      <c r="BD11" s="154"/>
      <c r="BE11" s="152"/>
      <c r="BF11" s="152"/>
      <c r="BG11" s="152"/>
      <c r="BH11" s="152"/>
      <c r="BI11" s="152"/>
      <c r="BJ11" s="152"/>
      <c r="BK11" s="154"/>
      <c r="BL11" s="152"/>
      <c r="BM11" s="152"/>
      <c r="BN11" s="152"/>
      <c r="BO11" s="152"/>
      <c r="BP11" s="152"/>
      <c r="BQ11" s="152"/>
      <c r="BR11" s="154"/>
      <c r="BS11" s="152"/>
      <c r="BT11" s="152"/>
      <c r="BU11" s="152"/>
      <c r="BV11" s="152"/>
      <c r="BW11" s="152"/>
      <c r="BX11" s="152"/>
      <c r="BY11" s="154"/>
      <c r="BZ11" s="152"/>
      <c r="CA11" s="152"/>
      <c r="CB11" s="152"/>
      <c r="CC11" s="152"/>
      <c r="CD11" s="152"/>
      <c r="CE11" s="152"/>
      <c r="CF11" s="154"/>
      <c r="CG11" s="152"/>
      <c r="CH11" s="152"/>
      <c r="CI11" s="152"/>
      <c r="CJ11" s="152"/>
      <c r="CK11" s="152"/>
      <c r="CL11" s="152"/>
      <c r="CM11" s="154"/>
      <c r="CN11" s="152"/>
      <c r="CO11" s="152"/>
      <c r="CP11" s="152"/>
      <c r="CQ11" s="152"/>
      <c r="CR11" s="152"/>
      <c r="CS11" s="152"/>
      <c r="CT11" s="154"/>
      <c r="CU11" s="152"/>
    </row>
    <row r="12" spans="1:99" s="49" customFormat="1" ht="14.25" hidden="1" customHeight="1">
      <c r="A12" s="157"/>
      <c r="B12" s="157"/>
      <c r="C12" s="157"/>
      <c r="D12" s="157"/>
      <c r="E12" s="113"/>
      <c r="F12" s="104"/>
      <c r="G12" s="157"/>
      <c r="H12" s="157"/>
      <c r="I12" s="157"/>
      <c r="J12" s="157"/>
      <c r="K12" s="157"/>
      <c r="L12" s="158"/>
      <c r="M12" s="159"/>
      <c r="N12" s="159"/>
      <c r="P12" s="98"/>
      <c r="Q12" s="160"/>
      <c r="R12" s="98"/>
      <c r="S12" s="161"/>
      <c r="T12" s="162" t="s">
        <v>89</v>
      </c>
      <c r="U12" s="163"/>
      <c r="V12" s="163"/>
      <c r="W12" s="163"/>
      <c r="X12" s="163"/>
      <c r="Y12" s="163"/>
      <c r="Z12" s="163"/>
      <c r="AA12" s="163"/>
      <c r="AB12" s="163"/>
      <c r="AC12" s="163"/>
      <c r="AD12" s="163"/>
      <c r="AE12" s="163"/>
      <c r="AF12" s="163"/>
      <c r="AG12" s="163"/>
      <c r="AH12" s="163"/>
      <c r="AI12" s="163"/>
      <c r="AJ12" s="163"/>
      <c r="AK12" s="163"/>
      <c r="AL12" s="163"/>
      <c r="AM12" s="163"/>
      <c r="AN12" s="163"/>
      <c r="AO12" s="163"/>
      <c r="AP12" s="163"/>
      <c r="AQ12" s="163"/>
      <c r="AR12" s="163"/>
      <c r="AS12" s="163"/>
      <c r="AT12" s="163"/>
      <c r="AU12" s="163"/>
      <c r="AV12" s="163"/>
      <c r="AW12" s="163"/>
      <c r="AX12" s="163"/>
      <c r="AY12" s="163"/>
      <c r="AZ12" s="163"/>
      <c r="BA12" s="163"/>
      <c r="BB12" s="163"/>
      <c r="BC12" s="163"/>
      <c r="BD12" s="163"/>
      <c r="BE12" s="163"/>
      <c r="BF12" s="163"/>
      <c r="BG12" s="163"/>
      <c r="BH12" s="163"/>
      <c r="BI12" s="163"/>
      <c r="BJ12" s="163"/>
      <c r="BK12" s="163"/>
      <c r="BL12" s="163"/>
      <c r="BM12" s="163"/>
      <c r="BN12" s="163"/>
      <c r="BO12" s="163"/>
      <c r="BP12" s="163"/>
      <c r="BQ12" s="163"/>
      <c r="BR12" s="163"/>
      <c r="BS12" s="163"/>
      <c r="BT12" s="163"/>
      <c r="BU12" s="163"/>
      <c r="BV12" s="163"/>
      <c r="BW12" s="163"/>
      <c r="BX12" s="163"/>
      <c r="BY12" s="163"/>
      <c r="BZ12" s="163"/>
      <c r="CA12" s="163"/>
      <c r="CB12" s="163"/>
      <c r="CC12" s="163"/>
      <c r="CD12" s="163"/>
      <c r="CE12" s="163"/>
      <c r="CF12" s="163"/>
      <c r="CG12" s="163"/>
      <c r="CH12" s="163"/>
      <c r="CI12" s="163"/>
      <c r="CJ12" s="163"/>
      <c r="CK12" s="163"/>
      <c r="CL12" s="163"/>
      <c r="CM12" s="163"/>
      <c r="CN12" s="163"/>
      <c r="CO12" s="163"/>
      <c r="CP12" s="163"/>
      <c r="CQ12" s="163"/>
      <c r="CR12" s="163"/>
      <c r="CS12" s="163"/>
      <c r="CT12" s="163"/>
      <c r="CU12" s="163"/>
    </row>
    <row r="13" spans="1:99" s="49" customFormat="1" ht="14.25" hidden="1" customHeight="1">
      <c r="A13" s="157"/>
      <c r="B13" s="157"/>
      <c r="C13" s="157"/>
      <c r="D13" s="157"/>
      <c r="E13" s="104"/>
      <c r="F13" s="157"/>
      <c r="G13" s="157"/>
      <c r="H13" s="157"/>
      <c r="I13" s="157"/>
      <c r="J13" s="157"/>
      <c r="K13" s="157"/>
      <c r="L13" s="158"/>
      <c r="M13" s="159"/>
      <c r="N13" s="159"/>
      <c r="P13" s="98"/>
      <c r="Q13" s="160"/>
      <c r="R13" s="98"/>
      <c r="S13" s="161"/>
      <c r="T13" s="162" t="s">
        <v>90</v>
      </c>
      <c r="U13" s="163"/>
      <c r="V13" s="163"/>
      <c r="W13" s="163"/>
      <c r="X13" s="163"/>
      <c r="Y13" s="163"/>
      <c r="Z13" s="163"/>
      <c r="AA13" s="163"/>
      <c r="AB13" s="163"/>
      <c r="AC13" s="163"/>
      <c r="AD13" s="163"/>
      <c r="AE13" s="163"/>
      <c r="AF13" s="163"/>
      <c r="AG13" s="163"/>
      <c r="AH13" s="163"/>
      <c r="AI13" s="163"/>
      <c r="AJ13" s="163"/>
      <c r="AK13" s="163"/>
      <c r="AL13" s="163"/>
      <c r="AM13" s="163"/>
      <c r="AN13" s="163"/>
      <c r="AO13" s="163"/>
      <c r="AP13" s="163"/>
      <c r="AQ13" s="163"/>
      <c r="AR13" s="163"/>
      <c r="AS13" s="163"/>
      <c r="AT13" s="163"/>
      <c r="AU13" s="163"/>
      <c r="AV13" s="163"/>
      <c r="AW13" s="163"/>
      <c r="AX13" s="163"/>
      <c r="AY13" s="163"/>
      <c r="AZ13" s="163"/>
      <c r="BA13" s="163"/>
      <c r="BB13" s="163"/>
      <c r="BC13" s="163"/>
      <c r="BD13" s="163"/>
      <c r="BE13" s="163"/>
      <c r="BF13" s="163"/>
      <c r="BG13" s="163"/>
      <c r="BH13" s="163"/>
      <c r="BI13" s="163"/>
      <c r="BJ13" s="163"/>
      <c r="BK13" s="163"/>
      <c r="BL13" s="163"/>
      <c r="BM13" s="163"/>
      <c r="BN13" s="163"/>
      <c r="BO13" s="163"/>
      <c r="BP13" s="163"/>
      <c r="BQ13" s="163"/>
      <c r="BR13" s="163"/>
      <c r="BS13" s="163"/>
      <c r="BT13" s="163"/>
      <c r="BU13" s="163"/>
      <c r="BV13" s="163"/>
      <c r="BW13" s="163"/>
      <c r="BX13" s="163"/>
      <c r="BY13" s="163"/>
      <c r="BZ13" s="163"/>
      <c r="CA13" s="163"/>
      <c r="CB13" s="163"/>
      <c r="CC13" s="163"/>
      <c r="CD13" s="163"/>
      <c r="CE13" s="163"/>
      <c r="CF13" s="163"/>
      <c r="CG13" s="163"/>
      <c r="CH13" s="163"/>
      <c r="CI13" s="163"/>
      <c r="CJ13" s="163"/>
      <c r="CK13" s="163"/>
      <c r="CL13" s="163"/>
      <c r="CM13" s="163"/>
      <c r="CN13" s="163"/>
      <c r="CO13" s="163"/>
      <c r="CP13" s="163"/>
      <c r="CQ13" s="163"/>
      <c r="CR13" s="163"/>
      <c r="CS13" s="163"/>
      <c r="CT13" s="163"/>
      <c r="CU13" s="163"/>
    </row>
    <row r="14" spans="1:99" ht="14.25" hidden="1" customHeight="1">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row>
    <row r="15" spans="1:99" ht="14.25" hidden="1" customHeight="1">
      <c r="AC15" s="164"/>
      <c r="AD15" s="164"/>
      <c r="AE15" s="165"/>
      <c r="AF15" s="166"/>
      <c r="AG15" s="167" t="s">
        <v>85</v>
      </c>
      <c r="AH15" s="166"/>
      <c r="AI15" s="167" t="s">
        <v>85</v>
      </c>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row>
    <row r="16" spans="1:99" ht="14.25" hidden="1" customHeight="1">
      <c r="AC16" s="164"/>
      <c r="AD16" s="164"/>
      <c r="AE16" s="146" t="str">
        <f>AF15&amp;"-"&amp;AH15</f>
        <v>-</v>
      </c>
      <c r="AF16" s="167"/>
      <c r="AG16" s="167"/>
      <c r="AH16" s="167"/>
      <c r="AI16" s="167"/>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row>
    <row r="17" spans="1:99" ht="14.25" hidden="1" customHeight="1">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row>
    <row r="18" spans="1:99" s="2" customFormat="1" ht="22.5" hidden="1" customHeight="1">
      <c r="L18" s="100"/>
      <c r="M18" s="101"/>
      <c r="N18" s="101"/>
      <c r="O18" s="168" t="s">
        <v>91</v>
      </c>
      <c r="P18" s="101"/>
      <c r="Q18" s="169"/>
      <c r="R18" s="169"/>
      <c r="S18" s="106"/>
      <c r="Y18" s="168"/>
      <c r="AA18" s="168"/>
      <c r="AF18" s="168"/>
      <c r="AH18" s="168"/>
      <c r="AM18" s="168"/>
      <c r="AO18" s="168"/>
      <c r="AT18" s="168"/>
      <c r="AV18" s="168"/>
      <c r="BA18" s="168"/>
      <c r="BC18" s="168"/>
      <c r="BH18" s="168"/>
      <c r="BJ18" s="168"/>
      <c r="BO18" s="168"/>
      <c r="BQ18" s="168"/>
      <c r="BV18" s="168"/>
      <c r="BX18" s="168"/>
      <c r="CC18" s="168"/>
      <c r="CE18" s="168"/>
      <c r="CJ18" s="168"/>
      <c r="CL18" s="168"/>
      <c r="CQ18" s="168"/>
      <c r="CS18" s="168"/>
    </row>
    <row r="19" spans="1:99" s="2" customFormat="1" ht="14.25" hidden="1" customHeight="1">
      <c r="L19" s="100"/>
      <c r="M19" s="101"/>
      <c r="N19" s="101"/>
      <c r="O19" s="101"/>
      <c r="P19" s="101"/>
      <c r="Q19" s="169"/>
      <c r="R19" s="169"/>
      <c r="S19" s="106"/>
    </row>
    <row r="20" spans="1:99" s="2" customFormat="1" ht="12" hidden="1" customHeight="1">
      <c r="L20" s="100"/>
      <c r="M20" s="101"/>
      <c r="N20" s="101"/>
      <c r="O20" s="105" t="s">
        <v>92</v>
      </c>
      <c r="P20" s="101"/>
      <c r="Q20" s="170"/>
      <c r="R20" s="170"/>
      <c r="S20" s="106"/>
      <c r="T20" s="2" t="s">
        <v>93</v>
      </c>
      <c r="Z20" s="171" t="s">
        <v>94</v>
      </c>
      <c r="AB20" s="171" t="s">
        <v>95</v>
      </c>
      <c r="AC20" s="2" t="s">
        <v>93</v>
      </c>
      <c r="AG20" s="171" t="s">
        <v>96</v>
      </c>
      <c r="AI20" s="171" t="s">
        <v>95</v>
      </c>
      <c r="AN20" s="171" t="s">
        <v>94</v>
      </c>
      <c r="AP20" s="171" t="s">
        <v>95</v>
      </c>
      <c r="AU20" s="171" t="s">
        <v>94</v>
      </c>
      <c r="AW20" s="171" t="s">
        <v>95</v>
      </c>
      <c r="BB20" s="171" t="s">
        <v>94</v>
      </c>
      <c r="BD20" s="171" t="s">
        <v>95</v>
      </c>
      <c r="BI20" s="171" t="s">
        <v>94</v>
      </c>
      <c r="BK20" s="171" t="s">
        <v>95</v>
      </c>
      <c r="BP20" s="171" t="s">
        <v>94</v>
      </c>
      <c r="BR20" s="171" t="s">
        <v>95</v>
      </c>
      <c r="BW20" s="171" t="s">
        <v>94</v>
      </c>
      <c r="BY20" s="171" t="s">
        <v>95</v>
      </c>
      <c r="CD20" s="171" t="s">
        <v>94</v>
      </c>
      <c r="CF20" s="171" t="s">
        <v>95</v>
      </c>
      <c r="CK20" s="171" t="s">
        <v>94</v>
      </c>
      <c r="CM20" s="171" t="s">
        <v>95</v>
      </c>
      <c r="CR20" s="171" t="s">
        <v>94</v>
      </c>
      <c r="CT20" s="171" t="s">
        <v>95</v>
      </c>
    </row>
    <row r="21" spans="1:99" ht="14.25" hidden="1" customHeight="1">
      <c r="O21" s="105"/>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row>
    <row r="22" spans="1:99" ht="14.25" hidden="1" customHeight="1">
      <c r="O22" s="105"/>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row>
    <row r="23" spans="1:99" ht="14.65" customHeight="1">
      <c r="Q23" s="14"/>
      <c r="R23" s="14"/>
      <c r="S23" s="172"/>
      <c r="T23" s="15"/>
      <c r="U23" s="15"/>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row>
    <row r="24" spans="1:99" ht="14.65" customHeight="1">
      <c r="Q24" s="14"/>
      <c r="R24" s="14"/>
      <c r="S24" s="173" t="str">
        <f>IF(TEMPLATE_GROUP="P",PT_P_FORM_VOTV_4_NAME_FORM,PT_R_FORM_VOTV_16_NAME_FORM)</f>
        <v>Форма 13. Информация о предложении организации водоотведения об установлении расчетной величины тарифов в сфере водоотведения на очередной период регулирования</v>
      </c>
      <c r="T24" s="173"/>
      <c r="U24" s="173"/>
      <c r="V24" s="173"/>
      <c r="W24" s="173"/>
      <c r="X24" s="173"/>
      <c r="Y24" s="173"/>
      <c r="Z24" s="173"/>
      <c r="AA24" s="173"/>
      <c r="AB24" s="173"/>
      <c r="AC24" s="173"/>
      <c r="AD24" s="173"/>
      <c r="AE24" s="173"/>
      <c r="AF24" s="173"/>
      <c r="AG24" s="173"/>
      <c r="AH24" s="173"/>
      <c r="AI24" s="62"/>
      <c r="AJ24" s="174"/>
      <c r="AK24" s="174"/>
      <c r="AL24" s="174"/>
      <c r="AM24" s="174"/>
      <c r="AN24" s="174"/>
      <c r="AO24" s="174"/>
      <c r="AP24" s="174"/>
      <c r="AQ24" s="174"/>
      <c r="AR24" s="174"/>
      <c r="AS24" s="174"/>
      <c r="AT24" s="174"/>
      <c r="AU24" s="174"/>
      <c r="AV24" s="174"/>
      <c r="AW24" s="174"/>
      <c r="AX24" s="174"/>
      <c r="AY24" s="174"/>
      <c r="AZ24" s="174"/>
      <c r="BA24" s="174"/>
      <c r="BB24" s="174"/>
      <c r="BC24" s="174"/>
      <c r="BD24" s="174"/>
      <c r="BE24" s="174"/>
      <c r="BF24" s="174"/>
      <c r="BG24" s="174"/>
      <c r="BH24" s="174"/>
      <c r="BI24" s="174"/>
      <c r="BJ24" s="174"/>
      <c r="BK24" s="174"/>
      <c r="BL24" s="174"/>
      <c r="BM24" s="174"/>
      <c r="BN24" s="174"/>
      <c r="BO24" s="174"/>
      <c r="BP24" s="174"/>
      <c r="BQ24" s="174"/>
      <c r="BR24" s="174"/>
      <c r="BS24" s="174"/>
      <c r="BT24" s="174"/>
      <c r="BU24" s="174"/>
      <c r="BV24" s="174"/>
      <c r="BW24" s="174"/>
      <c r="BX24" s="174"/>
      <c r="BY24" s="174"/>
      <c r="BZ24" s="174"/>
      <c r="CA24" s="174"/>
      <c r="CB24" s="174"/>
      <c r="CC24" s="174"/>
      <c r="CD24" s="174"/>
      <c r="CE24" s="174"/>
      <c r="CF24" s="174"/>
      <c r="CG24" s="174"/>
      <c r="CH24" s="174"/>
      <c r="CI24" s="174"/>
      <c r="CJ24" s="174"/>
      <c r="CK24" s="174"/>
      <c r="CL24" s="174"/>
      <c r="CM24" s="174"/>
      <c r="CN24" s="174"/>
      <c r="CO24" s="174"/>
      <c r="CP24" s="174"/>
      <c r="CQ24" s="174"/>
      <c r="CR24" s="174"/>
      <c r="CS24" s="174"/>
      <c r="CT24" s="174"/>
    </row>
    <row r="25" spans="1:99" ht="14.65" customHeight="1">
      <c r="Q25" s="14"/>
      <c r="R25" s="14"/>
      <c r="S25" s="175" t="str">
        <f>IF(org=0,"Не определено",org)</f>
        <v>ООО "Оренбург Водоканал"</v>
      </c>
      <c r="T25" s="175"/>
      <c r="U25" s="175"/>
      <c r="V25" s="175"/>
      <c r="W25" s="175"/>
      <c r="X25" s="175"/>
      <c r="Y25" s="175"/>
      <c r="Z25" s="175"/>
      <c r="AA25" s="175"/>
      <c r="AB25" s="175"/>
      <c r="AC25" s="175"/>
      <c r="AD25" s="175"/>
      <c r="AE25" s="175"/>
      <c r="AF25" s="175"/>
      <c r="AG25" s="175"/>
      <c r="AH25" s="175"/>
      <c r="AI25" s="62"/>
      <c r="AJ25" s="176"/>
      <c r="AK25" s="176"/>
      <c r="AL25" s="176"/>
      <c r="AM25" s="176"/>
      <c r="AN25" s="176"/>
      <c r="AO25" s="176"/>
      <c r="AP25" s="176"/>
      <c r="AQ25" s="176"/>
      <c r="AR25" s="176"/>
      <c r="AS25" s="176"/>
      <c r="AT25" s="176"/>
      <c r="AU25" s="176"/>
      <c r="AV25" s="176"/>
      <c r="AW25" s="176"/>
      <c r="AX25" s="176"/>
      <c r="AY25" s="176"/>
      <c r="AZ25" s="176"/>
      <c r="BA25" s="176"/>
      <c r="BB25" s="176"/>
      <c r="BC25" s="176"/>
      <c r="BD25" s="176"/>
      <c r="BE25" s="176"/>
      <c r="BF25" s="176"/>
      <c r="BG25" s="176"/>
      <c r="BH25" s="176"/>
      <c r="BI25" s="176"/>
      <c r="BJ25" s="176"/>
      <c r="BK25" s="176"/>
      <c r="BL25" s="176"/>
      <c r="BM25" s="176"/>
      <c r="BN25" s="176"/>
      <c r="BO25" s="176"/>
      <c r="BP25" s="176"/>
      <c r="BQ25" s="176"/>
      <c r="BR25" s="176"/>
      <c r="BS25" s="176"/>
      <c r="BT25" s="176"/>
      <c r="BU25" s="176"/>
      <c r="BV25" s="176"/>
      <c r="BW25" s="176"/>
      <c r="BX25" s="176"/>
      <c r="BY25" s="176"/>
      <c r="BZ25" s="176"/>
      <c r="CA25" s="176"/>
      <c r="CB25" s="176"/>
      <c r="CC25" s="176"/>
      <c r="CD25" s="176"/>
      <c r="CE25" s="176"/>
      <c r="CF25" s="176"/>
      <c r="CG25" s="176"/>
      <c r="CH25" s="176"/>
      <c r="CI25" s="176"/>
      <c r="CJ25" s="176"/>
      <c r="CK25" s="176"/>
      <c r="CL25" s="176"/>
      <c r="CM25" s="176"/>
      <c r="CN25" s="176"/>
      <c r="CO25" s="176"/>
      <c r="CP25" s="176"/>
      <c r="CQ25" s="176"/>
      <c r="CR25" s="176"/>
      <c r="CS25" s="176"/>
      <c r="CT25" s="176"/>
    </row>
    <row r="26" spans="1:99" ht="14.25" hidden="1" customHeight="1">
      <c r="Q26" s="14"/>
      <c r="R26" s="14"/>
      <c r="S26" s="172"/>
      <c r="T26" s="15"/>
      <c r="U26" s="15"/>
      <c r="V26" s="63"/>
      <c r="W26" s="63"/>
      <c r="X26" s="63"/>
      <c r="Y26" s="63"/>
      <c r="Z26" s="63"/>
      <c r="AA26" s="63"/>
      <c r="AB26" s="63"/>
      <c r="AC26" s="63"/>
      <c r="AD26" s="63"/>
      <c r="AE26" s="63"/>
      <c r="AF26" s="63"/>
      <c r="AG26" s="63"/>
      <c r="AH26" s="63"/>
      <c r="AI26" s="63"/>
      <c r="AJ26" s="63"/>
      <c r="AK26" s="63"/>
      <c r="AL26" s="63"/>
      <c r="AM26" s="63"/>
      <c r="AN26" s="63"/>
      <c r="AO26" s="63"/>
      <c r="AP26" s="63"/>
      <c r="AQ26" s="63"/>
      <c r="AR26" s="63"/>
      <c r="AS26" s="63"/>
      <c r="AT26" s="63"/>
      <c r="AU26" s="63"/>
      <c r="AV26" s="63"/>
      <c r="AW26" s="63"/>
      <c r="AX26" s="63"/>
      <c r="AY26" s="63"/>
      <c r="AZ26" s="63"/>
      <c r="BA26" s="63"/>
      <c r="BB26" s="63"/>
      <c r="BC26" s="63"/>
      <c r="BD26" s="63"/>
      <c r="BE26" s="63"/>
      <c r="BF26" s="63"/>
      <c r="BG26" s="63"/>
      <c r="BH26" s="63"/>
      <c r="BI26" s="63"/>
      <c r="BJ26" s="63"/>
      <c r="BK26" s="63"/>
      <c r="BL26" s="63"/>
      <c r="BM26" s="63"/>
      <c r="BN26" s="63"/>
      <c r="BO26" s="63"/>
      <c r="BP26" s="63"/>
      <c r="BQ26" s="63"/>
      <c r="BR26" s="63"/>
      <c r="BS26" s="63"/>
      <c r="BT26" s="63"/>
      <c r="BU26" s="63"/>
      <c r="BV26" s="63"/>
      <c r="BW26" s="63"/>
      <c r="BX26" s="63"/>
      <c r="BY26" s="63"/>
      <c r="BZ26" s="63"/>
      <c r="CA26" s="63"/>
      <c r="CB26" s="63"/>
      <c r="CC26" s="63"/>
      <c r="CD26" s="63"/>
      <c r="CE26" s="63"/>
      <c r="CF26" s="63"/>
      <c r="CG26" s="63"/>
      <c r="CH26" s="63"/>
      <c r="CI26" s="63"/>
      <c r="CJ26" s="63"/>
      <c r="CK26" s="63"/>
      <c r="CL26" s="63"/>
      <c r="CM26" s="63"/>
      <c r="CN26" s="63"/>
      <c r="CO26" s="63"/>
      <c r="CP26" s="63"/>
      <c r="CQ26" s="63"/>
      <c r="CR26" s="63"/>
      <c r="CS26" s="63"/>
      <c r="CT26" s="63"/>
    </row>
    <row r="27" spans="1:99" s="177" customFormat="1" ht="25.5" hidden="1" customHeight="1">
      <c r="A27" s="171"/>
      <c r="B27" s="171"/>
      <c r="C27" s="171"/>
      <c r="D27" s="171"/>
      <c r="E27" s="171"/>
      <c r="F27" s="171"/>
      <c r="G27" s="171"/>
      <c r="H27" s="171"/>
      <c r="I27" s="171"/>
      <c r="J27" s="171"/>
      <c r="K27" s="171"/>
      <c r="L27" s="105"/>
      <c r="M27" s="171"/>
      <c r="N27" s="171"/>
      <c r="O27" s="171"/>
      <c r="S27" s="178" t="s">
        <v>97</v>
      </c>
      <c r="T27" s="178"/>
      <c r="U27" s="179"/>
      <c r="V27" s="66" t="str">
        <f>IF(TITLE_NAME_OR_PR_CHANGE="",IF(TITLE_NAME_OR_PR="","",TITLE_NAME_OR_PR),TITLE_NAME_OR_PR_CHANGE)</f>
        <v/>
      </c>
      <c r="W27" s="66"/>
      <c r="X27" s="66"/>
      <c r="Y27" s="66"/>
      <c r="Z27" s="66"/>
      <c r="AA27" s="66"/>
      <c r="AB27" s="4"/>
      <c r="AC27" s="66" t="str">
        <f>IF(TITLE_NAME_OR_PR_CHANGE="",IF(TITLE_NAME_OR_PR="","",TITLE_NAME_OR_PR),TITLE_NAME_OR_PR_CHANGE)</f>
        <v/>
      </c>
      <c r="AD27" s="66"/>
      <c r="AE27" s="66"/>
      <c r="AF27" s="66"/>
      <c r="AG27" s="66"/>
      <c r="AH27" s="66"/>
      <c r="AI27" s="4"/>
      <c r="AJ27" s="66" t="str">
        <f>IF(TITLE_NAME_OR_PR_CHANGE="",IF(TITLE_NAME_OR_PR="","",TITLE_NAME_OR_PR),TITLE_NAME_OR_PR_CHANGE)</f>
        <v/>
      </c>
      <c r="AK27" s="66"/>
      <c r="AL27" s="66"/>
      <c r="AM27" s="66"/>
      <c r="AN27" s="66"/>
      <c r="AO27" s="66"/>
      <c r="AP27" s="4"/>
      <c r="AQ27" s="66" t="str">
        <f>IF(TITLE_NAME_OR_PR_CHANGE="",IF(TITLE_NAME_OR_PR="","",TITLE_NAME_OR_PR),TITLE_NAME_OR_PR_CHANGE)</f>
        <v/>
      </c>
      <c r="AR27" s="66"/>
      <c r="AS27" s="66"/>
      <c r="AT27" s="66"/>
      <c r="AU27" s="66"/>
      <c r="AV27" s="66"/>
      <c r="AW27" s="4"/>
      <c r="AX27" s="66" t="str">
        <f>IF(TITLE_NAME_OR_PR_CHANGE="",IF(TITLE_NAME_OR_PR="","",TITLE_NAME_OR_PR),TITLE_NAME_OR_PR_CHANGE)</f>
        <v/>
      </c>
      <c r="AY27" s="66"/>
      <c r="AZ27" s="66"/>
      <c r="BA27" s="66"/>
      <c r="BB27" s="66"/>
      <c r="BC27" s="66"/>
      <c r="BD27" s="4"/>
      <c r="BE27" s="66" t="str">
        <f>IF(TITLE_NAME_OR_PR_CHANGE="",IF(TITLE_NAME_OR_PR="","",TITLE_NAME_OR_PR),TITLE_NAME_OR_PR_CHANGE)</f>
        <v/>
      </c>
      <c r="BF27" s="66"/>
      <c r="BG27" s="66"/>
      <c r="BH27" s="66"/>
      <c r="BI27" s="66"/>
      <c r="BJ27" s="66"/>
      <c r="BK27" s="4"/>
      <c r="BL27" s="66" t="str">
        <f>IF(TITLE_NAME_OR_PR_CHANGE="",IF(TITLE_NAME_OR_PR="","",TITLE_NAME_OR_PR),TITLE_NAME_OR_PR_CHANGE)</f>
        <v/>
      </c>
      <c r="BM27" s="66"/>
      <c r="BN27" s="66"/>
      <c r="BO27" s="66"/>
      <c r="BP27" s="66"/>
      <c r="BQ27" s="66"/>
      <c r="BR27" s="4"/>
      <c r="BS27" s="66" t="str">
        <f>IF(TITLE_NAME_OR_PR_CHANGE="",IF(TITLE_NAME_OR_PR="","",TITLE_NAME_OR_PR),TITLE_NAME_OR_PR_CHANGE)</f>
        <v/>
      </c>
      <c r="BT27" s="66"/>
      <c r="BU27" s="66"/>
      <c r="BV27" s="66"/>
      <c r="BW27" s="66"/>
      <c r="BX27" s="66"/>
      <c r="BY27" s="4"/>
      <c r="BZ27" s="66" t="str">
        <f>IF(TITLE_NAME_OR_PR_CHANGE="",IF(TITLE_NAME_OR_PR="","",TITLE_NAME_OR_PR),TITLE_NAME_OR_PR_CHANGE)</f>
        <v/>
      </c>
      <c r="CA27" s="66"/>
      <c r="CB27" s="66"/>
      <c r="CC27" s="66"/>
      <c r="CD27" s="66"/>
      <c r="CE27" s="66"/>
      <c r="CF27" s="4"/>
      <c r="CG27" s="66" t="str">
        <f>IF(TITLE_NAME_OR_PR_CHANGE="",IF(TITLE_NAME_OR_PR="","",TITLE_NAME_OR_PR),TITLE_NAME_OR_PR_CHANGE)</f>
        <v/>
      </c>
      <c r="CH27" s="66"/>
      <c r="CI27" s="66"/>
      <c r="CJ27" s="66"/>
      <c r="CK27" s="66"/>
      <c r="CL27" s="66"/>
      <c r="CM27" s="4"/>
      <c r="CN27" s="66" t="str">
        <f>IF(TITLE_NAME_OR_PR_CHANGE="",IF(TITLE_NAME_OR_PR="","",TITLE_NAME_OR_PR),TITLE_NAME_OR_PR_CHANGE)</f>
        <v/>
      </c>
      <c r="CO27" s="66"/>
      <c r="CP27" s="66"/>
      <c r="CQ27" s="66"/>
      <c r="CR27" s="66"/>
      <c r="CS27" s="66"/>
      <c r="CT27" s="4"/>
      <c r="CU27" s="4"/>
    </row>
    <row r="28" spans="1:99" s="177" customFormat="1" ht="18.75" hidden="1" customHeight="1">
      <c r="A28" s="171"/>
      <c r="B28" s="171"/>
      <c r="C28" s="171"/>
      <c r="D28" s="171"/>
      <c r="E28" s="171"/>
      <c r="F28" s="171"/>
      <c r="G28" s="171"/>
      <c r="H28" s="171"/>
      <c r="I28" s="171"/>
      <c r="J28" s="171"/>
      <c r="K28" s="171"/>
      <c r="L28" s="105"/>
      <c r="M28" s="171"/>
      <c r="N28" s="171"/>
      <c r="O28" s="171"/>
      <c r="S28" s="178" t="s">
        <v>98</v>
      </c>
      <c r="T28" s="178"/>
      <c r="U28" s="179"/>
      <c r="V28" s="65">
        <f>IF(TITLE_DATE_PR_CHANGE="",IF(TITLE_DATE_PR="","",TITLE_DATE_PR),TITLE_DATE_PR_CHANGE)</f>
        <v>45609.629652777781</v>
      </c>
      <c r="W28" s="65"/>
      <c r="X28" s="65"/>
      <c r="Y28" s="65"/>
      <c r="Z28" s="65"/>
      <c r="AA28" s="65"/>
      <c r="AB28" s="4"/>
      <c r="AC28" s="65">
        <f>IF(TITLE_DATE_PR_CHANGE="",IF(TITLE_DATE_PR="","",TITLE_DATE_PR),TITLE_DATE_PR_CHANGE)</f>
        <v>45609.629652777781</v>
      </c>
      <c r="AD28" s="65"/>
      <c r="AE28" s="65"/>
      <c r="AF28" s="65"/>
      <c r="AG28" s="65"/>
      <c r="AH28" s="65"/>
      <c r="AI28" s="4"/>
      <c r="AJ28" s="65">
        <f>IF(TITLE_DATE_PR_CHANGE="",IF(TITLE_DATE_PR="","",TITLE_DATE_PR),TITLE_DATE_PR_CHANGE)</f>
        <v>45609.629652777781</v>
      </c>
      <c r="AK28" s="65"/>
      <c r="AL28" s="65"/>
      <c r="AM28" s="65"/>
      <c r="AN28" s="65"/>
      <c r="AO28" s="65"/>
      <c r="AP28" s="4"/>
      <c r="AQ28" s="65">
        <f>IF(TITLE_DATE_PR_CHANGE="",IF(TITLE_DATE_PR="","",TITLE_DATE_PR),TITLE_DATE_PR_CHANGE)</f>
        <v>45609.629652777781</v>
      </c>
      <c r="AR28" s="65"/>
      <c r="AS28" s="65"/>
      <c r="AT28" s="65"/>
      <c r="AU28" s="65"/>
      <c r="AV28" s="65"/>
      <c r="AW28" s="4"/>
      <c r="AX28" s="65">
        <f>IF(TITLE_DATE_PR_CHANGE="",IF(TITLE_DATE_PR="","",TITLE_DATE_PR),TITLE_DATE_PR_CHANGE)</f>
        <v>45609.629652777781</v>
      </c>
      <c r="AY28" s="65"/>
      <c r="AZ28" s="65"/>
      <c r="BA28" s="65"/>
      <c r="BB28" s="65"/>
      <c r="BC28" s="65"/>
      <c r="BD28" s="4"/>
      <c r="BE28" s="65">
        <f>IF(TITLE_DATE_PR_CHANGE="",IF(TITLE_DATE_PR="","",TITLE_DATE_PR),TITLE_DATE_PR_CHANGE)</f>
        <v>45609.629652777781</v>
      </c>
      <c r="BF28" s="65"/>
      <c r="BG28" s="65"/>
      <c r="BH28" s="65"/>
      <c r="BI28" s="65"/>
      <c r="BJ28" s="65"/>
      <c r="BK28" s="4"/>
      <c r="BL28" s="65">
        <f>IF(TITLE_DATE_PR_CHANGE="",IF(TITLE_DATE_PR="","",TITLE_DATE_PR),TITLE_DATE_PR_CHANGE)</f>
        <v>45609.629652777781</v>
      </c>
      <c r="BM28" s="65"/>
      <c r="BN28" s="65"/>
      <c r="BO28" s="65"/>
      <c r="BP28" s="65"/>
      <c r="BQ28" s="65"/>
      <c r="BR28" s="4"/>
      <c r="BS28" s="65">
        <f>IF(TITLE_DATE_PR_CHANGE="",IF(TITLE_DATE_PR="","",TITLE_DATE_PR),TITLE_DATE_PR_CHANGE)</f>
        <v>45609.629652777781</v>
      </c>
      <c r="BT28" s="65"/>
      <c r="BU28" s="65"/>
      <c r="BV28" s="65"/>
      <c r="BW28" s="65"/>
      <c r="BX28" s="65"/>
      <c r="BY28" s="4"/>
      <c r="BZ28" s="65">
        <f>IF(TITLE_DATE_PR_CHANGE="",IF(TITLE_DATE_PR="","",TITLE_DATE_PR),TITLE_DATE_PR_CHANGE)</f>
        <v>45609.629652777781</v>
      </c>
      <c r="CA28" s="65"/>
      <c r="CB28" s="65"/>
      <c r="CC28" s="65"/>
      <c r="CD28" s="65"/>
      <c r="CE28" s="65"/>
      <c r="CF28" s="4"/>
      <c r="CG28" s="65">
        <f>IF(TITLE_DATE_PR_CHANGE="",IF(TITLE_DATE_PR="","",TITLE_DATE_PR),TITLE_DATE_PR_CHANGE)</f>
        <v>45609.629652777781</v>
      </c>
      <c r="CH28" s="65"/>
      <c r="CI28" s="65"/>
      <c r="CJ28" s="65"/>
      <c r="CK28" s="65"/>
      <c r="CL28" s="65"/>
      <c r="CM28" s="4"/>
      <c r="CN28" s="65">
        <f>IF(TITLE_DATE_PR_CHANGE="",IF(TITLE_DATE_PR="","",TITLE_DATE_PR),TITLE_DATE_PR_CHANGE)</f>
        <v>45609.629652777781</v>
      </c>
      <c r="CO28" s="65"/>
      <c r="CP28" s="65"/>
      <c r="CQ28" s="65"/>
      <c r="CR28" s="65"/>
      <c r="CS28" s="65"/>
      <c r="CT28" s="4"/>
      <c r="CU28" s="4"/>
    </row>
    <row r="29" spans="1:99" s="177" customFormat="1" ht="18.75" hidden="1" customHeight="1">
      <c r="A29" s="171"/>
      <c r="B29" s="171"/>
      <c r="C29" s="171"/>
      <c r="D29" s="171"/>
      <c r="E29" s="171"/>
      <c r="F29" s="171"/>
      <c r="G29" s="171"/>
      <c r="H29" s="171"/>
      <c r="I29" s="171"/>
      <c r="J29" s="171"/>
      <c r="K29" s="171"/>
      <c r="L29" s="105"/>
      <c r="M29" s="171"/>
      <c r="N29" s="171"/>
      <c r="O29" s="171"/>
      <c r="S29" s="178" t="s">
        <v>99</v>
      </c>
      <c r="T29" s="178"/>
      <c r="U29" s="179"/>
      <c r="V29" s="66" t="str">
        <f>IF(TITLE_NUMBER_PR_CHANGE="",IF(TITLE_NUMBER_PR="","",TITLE_NUMBER_PR),TITLE_NUMBER_PR_CHANGE)</f>
        <v>№И.ОрВК-13112024-054 от 13.11.2024</v>
      </c>
      <c r="W29" s="66"/>
      <c r="X29" s="66"/>
      <c r="Y29" s="66"/>
      <c r="Z29" s="66"/>
      <c r="AA29" s="66"/>
      <c r="AB29" s="4"/>
      <c r="AC29" s="66" t="str">
        <f>IF(TITLE_NUMBER_PR_CHANGE="",IF(TITLE_NUMBER_PR="","",TITLE_NUMBER_PR),TITLE_NUMBER_PR_CHANGE)</f>
        <v>№И.ОрВК-13112024-054 от 13.11.2024</v>
      </c>
      <c r="AD29" s="66"/>
      <c r="AE29" s="66"/>
      <c r="AF29" s="66"/>
      <c r="AG29" s="66"/>
      <c r="AH29" s="66"/>
      <c r="AI29" s="4"/>
      <c r="AJ29" s="66" t="str">
        <f>IF(TITLE_NUMBER_PR_CHANGE="",IF(TITLE_NUMBER_PR="","",TITLE_NUMBER_PR),TITLE_NUMBER_PR_CHANGE)</f>
        <v>№И.ОрВК-13112024-054 от 13.11.2024</v>
      </c>
      <c r="AK29" s="66"/>
      <c r="AL29" s="66"/>
      <c r="AM29" s="66"/>
      <c r="AN29" s="66"/>
      <c r="AO29" s="66"/>
      <c r="AP29" s="4"/>
      <c r="AQ29" s="66" t="str">
        <f>IF(TITLE_NUMBER_PR_CHANGE="",IF(TITLE_NUMBER_PR="","",TITLE_NUMBER_PR),TITLE_NUMBER_PR_CHANGE)</f>
        <v>№И.ОрВК-13112024-054 от 13.11.2024</v>
      </c>
      <c r="AR29" s="66"/>
      <c r="AS29" s="66"/>
      <c r="AT29" s="66"/>
      <c r="AU29" s="66"/>
      <c r="AV29" s="66"/>
      <c r="AW29" s="4"/>
      <c r="AX29" s="66" t="str">
        <f>IF(TITLE_NUMBER_PR_CHANGE="",IF(TITLE_NUMBER_PR="","",TITLE_NUMBER_PR),TITLE_NUMBER_PR_CHANGE)</f>
        <v>№И.ОрВК-13112024-054 от 13.11.2024</v>
      </c>
      <c r="AY29" s="66"/>
      <c r="AZ29" s="66"/>
      <c r="BA29" s="66"/>
      <c r="BB29" s="66"/>
      <c r="BC29" s="66"/>
      <c r="BD29" s="4"/>
      <c r="BE29" s="66" t="str">
        <f>IF(TITLE_NUMBER_PR_CHANGE="",IF(TITLE_NUMBER_PR="","",TITLE_NUMBER_PR),TITLE_NUMBER_PR_CHANGE)</f>
        <v>№И.ОрВК-13112024-054 от 13.11.2024</v>
      </c>
      <c r="BF29" s="66"/>
      <c r="BG29" s="66"/>
      <c r="BH29" s="66"/>
      <c r="BI29" s="66"/>
      <c r="BJ29" s="66"/>
      <c r="BK29" s="4"/>
      <c r="BL29" s="66" t="str">
        <f>IF(TITLE_NUMBER_PR_CHANGE="",IF(TITLE_NUMBER_PR="","",TITLE_NUMBER_PR),TITLE_NUMBER_PR_CHANGE)</f>
        <v>№И.ОрВК-13112024-054 от 13.11.2024</v>
      </c>
      <c r="BM29" s="66"/>
      <c r="BN29" s="66"/>
      <c r="BO29" s="66"/>
      <c r="BP29" s="66"/>
      <c r="BQ29" s="66"/>
      <c r="BR29" s="4"/>
      <c r="BS29" s="66" t="str">
        <f>IF(TITLE_NUMBER_PR_CHANGE="",IF(TITLE_NUMBER_PR="","",TITLE_NUMBER_PR),TITLE_NUMBER_PR_CHANGE)</f>
        <v>№И.ОрВК-13112024-054 от 13.11.2024</v>
      </c>
      <c r="BT29" s="66"/>
      <c r="BU29" s="66"/>
      <c r="BV29" s="66"/>
      <c r="BW29" s="66"/>
      <c r="BX29" s="66"/>
      <c r="BY29" s="4"/>
      <c r="BZ29" s="66" t="str">
        <f>IF(TITLE_NUMBER_PR_CHANGE="",IF(TITLE_NUMBER_PR="","",TITLE_NUMBER_PR),TITLE_NUMBER_PR_CHANGE)</f>
        <v>№И.ОрВК-13112024-054 от 13.11.2024</v>
      </c>
      <c r="CA29" s="66"/>
      <c r="CB29" s="66"/>
      <c r="CC29" s="66"/>
      <c r="CD29" s="66"/>
      <c r="CE29" s="66"/>
      <c r="CF29" s="4"/>
      <c r="CG29" s="66" t="str">
        <f>IF(TITLE_NUMBER_PR_CHANGE="",IF(TITLE_NUMBER_PR="","",TITLE_NUMBER_PR),TITLE_NUMBER_PR_CHANGE)</f>
        <v>№И.ОрВК-13112024-054 от 13.11.2024</v>
      </c>
      <c r="CH29" s="66"/>
      <c r="CI29" s="66"/>
      <c r="CJ29" s="66"/>
      <c r="CK29" s="66"/>
      <c r="CL29" s="66"/>
      <c r="CM29" s="4"/>
      <c r="CN29" s="66" t="str">
        <f>IF(TITLE_NUMBER_PR_CHANGE="",IF(TITLE_NUMBER_PR="","",TITLE_NUMBER_PR),TITLE_NUMBER_PR_CHANGE)</f>
        <v>№И.ОрВК-13112024-054 от 13.11.2024</v>
      </c>
      <c r="CO29" s="66"/>
      <c r="CP29" s="66"/>
      <c r="CQ29" s="66"/>
      <c r="CR29" s="66"/>
      <c r="CS29" s="66"/>
      <c r="CT29" s="4"/>
      <c r="CU29" s="4"/>
    </row>
    <row r="30" spans="1:99" s="177" customFormat="1" ht="18.75" hidden="1" customHeight="1">
      <c r="A30" s="171"/>
      <c r="B30" s="171"/>
      <c r="C30" s="171"/>
      <c r="D30" s="171"/>
      <c r="E30" s="171"/>
      <c r="F30" s="171"/>
      <c r="G30" s="171"/>
      <c r="H30" s="171"/>
      <c r="I30" s="171"/>
      <c r="J30" s="171"/>
      <c r="K30" s="171"/>
      <c r="L30" s="105"/>
      <c r="M30" s="171"/>
      <c r="N30" s="171"/>
      <c r="O30" s="171"/>
      <c r="S30" s="178" t="s">
        <v>100</v>
      </c>
      <c r="T30" s="178"/>
      <c r="U30" s="179"/>
      <c r="V30" s="66" t="str">
        <f>IF(TITLE_IST_PUB_CHANGE="",IF(TITLE_IST_PUB="","",TITLE_IST_PUB),TITLE_IST_PUB_CHANGE)</f>
        <v/>
      </c>
      <c r="W30" s="66"/>
      <c r="X30" s="66"/>
      <c r="Y30" s="66"/>
      <c r="Z30" s="66"/>
      <c r="AA30" s="66"/>
      <c r="AB30" s="4"/>
      <c r="AC30" s="66" t="str">
        <f>IF(TITLE_IST_PUB_CHANGE="",IF(TITLE_IST_PUB="","",TITLE_IST_PUB),TITLE_IST_PUB_CHANGE)</f>
        <v/>
      </c>
      <c r="AD30" s="66"/>
      <c r="AE30" s="66"/>
      <c r="AF30" s="66"/>
      <c r="AG30" s="66"/>
      <c r="AH30" s="66"/>
      <c r="AI30" s="4"/>
      <c r="AJ30" s="66" t="str">
        <f>IF(TITLE_IST_PUB_CHANGE="",IF(TITLE_IST_PUB="","",TITLE_IST_PUB),TITLE_IST_PUB_CHANGE)</f>
        <v/>
      </c>
      <c r="AK30" s="66"/>
      <c r="AL30" s="66"/>
      <c r="AM30" s="66"/>
      <c r="AN30" s="66"/>
      <c r="AO30" s="66"/>
      <c r="AP30" s="4"/>
      <c r="AQ30" s="66" t="str">
        <f>IF(TITLE_IST_PUB_CHANGE="",IF(TITLE_IST_PUB="","",TITLE_IST_PUB),TITLE_IST_PUB_CHANGE)</f>
        <v/>
      </c>
      <c r="AR30" s="66"/>
      <c r="AS30" s="66"/>
      <c r="AT30" s="66"/>
      <c r="AU30" s="66"/>
      <c r="AV30" s="66"/>
      <c r="AW30" s="4"/>
      <c r="AX30" s="66" t="str">
        <f>IF(TITLE_IST_PUB_CHANGE="",IF(TITLE_IST_PUB="","",TITLE_IST_PUB),TITLE_IST_PUB_CHANGE)</f>
        <v/>
      </c>
      <c r="AY30" s="66"/>
      <c r="AZ30" s="66"/>
      <c r="BA30" s="66"/>
      <c r="BB30" s="66"/>
      <c r="BC30" s="66"/>
      <c r="BD30" s="4"/>
      <c r="BE30" s="66" t="str">
        <f>IF(TITLE_IST_PUB_CHANGE="",IF(TITLE_IST_PUB="","",TITLE_IST_PUB),TITLE_IST_PUB_CHANGE)</f>
        <v/>
      </c>
      <c r="BF30" s="66"/>
      <c r="BG30" s="66"/>
      <c r="BH30" s="66"/>
      <c r="BI30" s="66"/>
      <c r="BJ30" s="66"/>
      <c r="BK30" s="4"/>
      <c r="BL30" s="66" t="str">
        <f>IF(TITLE_IST_PUB_CHANGE="",IF(TITLE_IST_PUB="","",TITLE_IST_PUB),TITLE_IST_PUB_CHANGE)</f>
        <v/>
      </c>
      <c r="BM30" s="66"/>
      <c r="BN30" s="66"/>
      <c r="BO30" s="66"/>
      <c r="BP30" s="66"/>
      <c r="BQ30" s="66"/>
      <c r="BR30" s="4"/>
      <c r="BS30" s="66" t="str">
        <f>IF(TITLE_IST_PUB_CHANGE="",IF(TITLE_IST_PUB="","",TITLE_IST_PUB),TITLE_IST_PUB_CHANGE)</f>
        <v/>
      </c>
      <c r="BT30" s="66"/>
      <c r="BU30" s="66"/>
      <c r="BV30" s="66"/>
      <c r="BW30" s="66"/>
      <c r="BX30" s="66"/>
      <c r="BY30" s="4"/>
      <c r="BZ30" s="66" t="str">
        <f>IF(TITLE_IST_PUB_CHANGE="",IF(TITLE_IST_PUB="","",TITLE_IST_PUB),TITLE_IST_PUB_CHANGE)</f>
        <v/>
      </c>
      <c r="CA30" s="66"/>
      <c r="CB30" s="66"/>
      <c r="CC30" s="66"/>
      <c r="CD30" s="66"/>
      <c r="CE30" s="66"/>
      <c r="CF30" s="4"/>
      <c r="CG30" s="66" t="str">
        <f>IF(TITLE_IST_PUB_CHANGE="",IF(TITLE_IST_PUB="","",TITLE_IST_PUB),TITLE_IST_PUB_CHANGE)</f>
        <v/>
      </c>
      <c r="CH30" s="66"/>
      <c r="CI30" s="66"/>
      <c r="CJ30" s="66"/>
      <c r="CK30" s="66"/>
      <c r="CL30" s="66"/>
      <c r="CM30" s="4"/>
      <c r="CN30" s="66" t="str">
        <f>IF(TITLE_IST_PUB_CHANGE="",IF(TITLE_IST_PUB="","",TITLE_IST_PUB),TITLE_IST_PUB_CHANGE)</f>
        <v/>
      </c>
      <c r="CO30" s="66"/>
      <c r="CP30" s="66"/>
      <c r="CQ30" s="66"/>
      <c r="CR30" s="66"/>
      <c r="CS30" s="66"/>
      <c r="CT30" s="4"/>
      <c r="CU30" s="4"/>
    </row>
    <row r="31" spans="1:99" ht="14.25" customHeight="1">
      <c r="Q31" s="14"/>
      <c r="R31" s="14"/>
      <c r="S31" s="172"/>
      <c r="T31" s="15"/>
      <c r="U31" s="15"/>
      <c r="V31" s="63"/>
      <c r="W31" s="63"/>
      <c r="X31" s="63"/>
      <c r="Y31" s="63"/>
      <c r="Z31" s="63"/>
      <c r="AA31" s="63"/>
      <c r="AB31" s="63"/>
      <c r="AC31" s="63"/>
      <c r="AD31" s="63"/>
      <c r="AE31" s="63"/>
      <c r="AF31" s="63"/>
      <c r="AG31" s="63"/>
      <c r="AH31" s="63"/>
      <c r="AI31" s="63"/>
      <c r="AJ31" s="63"/>
      <c r="AK31" s="63"/>
      <c r="AL31" s="63"/>
      <c r="AM31" s="63"/>
      <c r="AN31" s="63"/>
      <c r="AO31" s="63"/>
      <c r="AP31" s="63"/>
      <c r="AQ31" s="63"/>
      <c r="AR31" s="63"/>
      <c r="AS31" s="63"/>
      <c r="AT31" s="63"/>
      <c r="AU31" s="63"/>
      <c r="AV31" s="63"/>
      <c r="AW31" s="63"/>
      <c r="AX31" s="63"/>
      <c r="AY31" s="63"/>
      <c r="AZ31" s="63"/>
      <c r="BA31" s="63"/>
      <c r="BB31" s="63"/>
      <c r="BC31" s="63"/>
      <c r="BD31" s="63"/>
      <c r="BE31" s="63"/>
      <c r="BF31" s="63"/>
      <c r="BG31" s="63"/>
      <c r="BH31" s="63"/>
      <c r="BI31" s="63"/>
      <c r="BJ31" s="63"/>
      <c r="BK31" s="63"/>
      <c r="BL31" s="63"/>
      <c r="BM31" s="63"/>
      <c r="BN31" s="63"/>
      <c r="BO31" s="63"/>
      <c r="BP31" s="63"/>
      <c r="BQ31" s="63"/>
      <c r="BR31" s="63"/>
      <c r="BS31" s="63"/>
      <c r="BT31" s="63"/>
      <c r="BU31" s="63"/>
      <c r="BV31" s="63"/>
      <c r="BW31" s="63"/>
      <c r="BX31" s="63"/>
      <c r="BY31" s="63"/>
      <c r="BZ31" s="63"/>
      <c r="CA31" s="63"/>
      <c r="CB31" s="63"/>
      <c r="CC31" s="63"/>
      <c r="CD31" s="63"/>
      <c r="CE31" s="63"/>
      <c r="CF31" s="63"/>
      <c r="CG31" s="63"/>
      <c r="CH31" s="63"/>
      <c r="CI31" s="63"/>
      <c r="CJ31" s="63"/>
      <c r="CK31" s="63"/>
      <c r="CL31" s="63"/>
      <c r="CM31" s="63"/>
      <c r="CN31" s="63"/>
      <c r="CO31" s="63"/>
      <c r="CP31" s="63"/>
      <c r="CQ31" s="63"/>
      <c r="CR31" s="63"/>
      <c r="CS31" s="63"/>
      <c r="CT31" s="63"/>
    </row>
    <row r="32" spans="1:99" s="177" customFormat="1" ht="18.75" customHeight="1">
      <c r="A32" s="171"/>
      <c r="B32" s="171"/>
      <c r="C32" s="171"/>
      <c r="D32" s="171"/>
      <c r="E32" s="171"/>
      <c r="F32" s="171"/>
      <c r="G32" s="171"/>
      <c r="H32" s="171"/>
      <c r="I32" s="171"/>
      <c r="J32" s="171"/>
      <c r="K32" s="171"/>
      <c r="L32" s="105"/>
      <c r="M32" s="171"/>
      <c r="N32" s="171"/>
      <c r="O32" s="171"/>
      <c r="S32" s="178" t="s">
        <v>101</v>
      </c>
      <c r="T32" s="178"/>
      <c r="U32" s="179"/>
      <c r="V32" s="65">
        <f>IF(TITLE_DATE_PR_CHANGE="",IF(TITLE_DATE_PR="","",TITLE_DATE_PR),TITLE_DATE_PR_CHANGE)</f>
        <v>45609.629652777781</v>
      </c>
      <c r="W32" s="65"/>
      <c r="X32" s="65"/>
      <c r="Y32" s="65"/>
      <c r="Z32" s="65"/>
      <c r="AA32" s="65"/>
      <c r="AB32" s="4"/>
      <c r="AC32" s="65">
        <f>IF(TITLE_DATE_PR_CHANGE="",IF(TITLE_DATE_PR="","",TITLE_DATE_PR),TITLE_DATE_PR_CHANGE)</f>
        <v>45609.629652777781</v>
      </c>
      <c r="AD32" s="65"/>
      <c r="AE32" s="65"/>
      <c r="AF32" s="65"/>
      <c r="AG32" s="65"/>
      <c r="AH32" s="65"/>
      <c r="AI32" s="4"/>
      <c r="AJ32" s="65">
        <f>IF(TITLE_DATE_PR_CHANGE="",IF(TITLE_DATE_PR="","",TITLE_DATE_PR),TITLE_DATE_PR_CHANGE)</f>
        <v>45609.629652777781</v>
      </c>
      <c r="AK32" s="65"/>
      <c r="AL32" s="65"/>
      <c r="AM32" s="65"/>
      <c r="AN32" s="65"/>
      <c r="AO32" s="65"/>
      <c r="AP32" s="4"/>
      <c r="AQ32" s="65">
        <f>IF(TITLE_DATE_PR_CHANGE="",IF(TITLE_DATE_PR="","",TITLE_DATE_PR),TITLE_DATE_PR_CHANGE)</f>
        <v>45609.629652777781</v>
      </c>
      <c r="AR32" s="65"/>
      <c r="AS32" s="65"/>
      <c r="AT32" s="65"/>
      <c r="AU32" s="65"/>
      <c r="AV32" s="65"/>
      <c r="AW32" s="4"/>
      <c r="AX32" s="65">
        <f>IF(TITLE_DATE_PR_CHANGE="",IF(TITLE_DATE_PR="","",TITLE_DATE_PR),TITLE_DATE_PR_CHANGE)</f>
        <v>45609.629652777781</v>
      </c>
      <c r="AY32" s="65"/>
      <c r="AZ32" s="65"/>
      <c r="BA32" s="65"/>
      <c r="BB32" s="65"/>
      <c r="BC32" s="65"/>
      <c r="BD32" s="4"/>
      <c r="BE32" s="65">
        <f>IF(TITLE_DATE_PR_CHANGE="",IF(TITLE_DATE_PR="","",TITLE_DATE_PR),TITLE_DATE_PR_CHANGE)</f>
        <v>45609.629652777781</v>
      </c>
      <c r="BF32" s="65"/>
      <c r="BG32" s="65"/>
      <c r="BH32" s="65"/>
      <c r="BI32" s="65"/>
      <c r="BJ32" s="65"/>
      <c r="BK32" s="4"/>
      <c r="BL32" s="65">
        <f>IF(TITLE_DATE_PR_CHANGE="",IF(TITLE_DATE_PR="","",TITLE_DATE_PR),TITLE_DATE_PR_CHANGE)</f>
        <v>45609.629652777781</v>
      </c>
      <c r="BM32" s="65"/>
      <c r="BN32" s="65"/>
      <c r="BO32" s="65"/>
      <c r="BP32" s="65"/>
      <c r="BQ32" s="65"/>
      <c r="BR32" s="4"/>
      <c r="BS32" s="65">
        <f>IF(TITLE_DATE_PR_CHANGE="",IF(TITLE_DATE_PR="","",TITLE_DATE_PR),TITLE_DATE_PR_CHANGE)</f>
        <v>45609.629652777781</v>
      </c>
      <c r="BT32" s="65"/>
      <c r="BU32" s="65"/>
      <c r="BV32" s="65"/>
      <c r="BW32" s="65"/>
      <c r="BX32" s="65"/>
      <c r="BY32" s="4"/>
      <c r="BZ32" s="65">
        <f>IF(TITLE_DATE_PR_CHANGE="",IF(TITLE_DATE_PR="","",TITLE_DATE_PR),TITLE_DATE_PR_CHANGE)</f>
        <v>45609.629652777781</v>
      </c>
      <c r="CA32" s="65"/>
      <c r="CB32" s="65"/>
      <c r="CC32" s="65"/>
      <c r="CD32" s="65"/>
      <c r="CE32" s="65"/>
      <c r="CF32" s="4"/>
      <c r="CG32" s="65">
        <f>IF(TITLE_DATE_PR_CHANGE="",IF(TITLE_DATE_PR="","",TITLE_DATE_PR),TITLE_DATE_PR_CHANGE)</f>
        <v>45609.629652777781</v>
      </c>
      <c r="CH32" s="65"/>
      <c r="CI32" s="65"/>
      <c r="CJ32" s="65"/>
      <c r="CK32" s="65"/>
      <c r="CL32" s="65"/>
      <c r="CM32" s="4"/>
      <c r="CN32" s="65">
        <f>IF(TITLE_DATE_PR_CHANGE="",IF(TITLE_DATE_PR="","",TITLE_DATE_PR),TITLE_DATE_PR_CHANGE)</f>
        <v>45609.629652777781</v>
      </c>
      <c r="CO32" s="65"/>
      <c r="CP32" s="65"/>
      <c r="CQ32" s="65"/>
      <c r="CR32" s="65"/>
      <c r="CS32" s="65"/>
      <c r="CT32" s="4"/>
      <c r="CU32" s="4"/>
    </row>
    <row r="33" spans="1:99" s="177" customFormat="1" ht="18.75" customHeight="1">
      <c r="A33" s="171"/>
      <c r="B33" s="171"/>
      <c r="C33" s="171"/>
      <c r="D33" s="171"/>
      <c r="E33" s="171"/>
      <c r="F33" s="171"/>
      <c r="G33" s="171"/>
      <c r="H33" s="171"/>
      <c r="I33" s="171"/>
      <c r="J33" s="171"/>
      <c r="K33" s="171"/>
      <c r="L33" s="105"/>
      <c r="M33" s="171"/>
      <c r="N33" s="171"/>
      <c r="O33" s="171"/>
      <c r="S33" s="178" t="s">
        <v>102</v>
      </c>
      <c r="T33" s="178"/>
      <c r="U33" s="179"/>
      <c r="V33" s="66" t="str">
        <f>IF(TITLE_NUMBER_PR_CHANGE="",IF(TITLE_NUMBER_PR="","",TITLE_NUMBER_PR),TITLE_NUMBER_PR_CHANGE)</f>
        <v>№И.ОрВК-13112024-054 от 13.11.2024</v>
      </c>
      <c r="W33" s="66"/>
      <c r="X33" s="66"/>
      <c r="Y33" s="66"/>
      <c r="Z33" s="66"/>
      <c r="AA33" s="66"/>
      <c r="AB33" s="4"/>
      <c r="AC33" s="66" t="str">
        <f>IF(TITLE_NUMBER_PR_CHANGE="",IF(TITLE_NUMBER_PR="","",TITLE_NUMBER_PR),TITLE_NUMBER_PR_CHANGE)</f>
        <v>№И.ОрВК-13112024-054 от 13.11.2024</v>
      </c>
      <c r="AD33" s="66"/>
      <c r="AE33" s="66"/>
      <c r="AF33" s="66"/>
      <c r="AG33" s="66"/>
      <c r="AH33" s="66"/>
      <c r="AI33" s="4"/>
      <c r="AJ33" s="66" t="str">
        <f>IF(TITLE_NUMBER_PR_CHANGE="",IF(TITLE_NUMBER_PR="","",TITLE_NUMBER_PR),TITLE_NUMBER_PR_CHANGE)</f>
        <v>№И.ОрВК-13112024-054 от 13.11.2024</v>
      </c>
      <c r="AK33" s="66"/>
      <c r="AL33" s="66"/>
      <c r="AM33" s="66"/>
      <c r="AN33" s="66"/>
      <c r="AO33" s="66"/>
      <c r="AP33" s="4"/>
      <c r="AQ33" s="66" t="str">
        <f>IF(TITLE_NUMBER_PR_CHANGE="",IF(TITLE_NUMBER_PR="","",TITLE_NUMBER_PR),TITLE_NUMBER_PR_CHANGE)</f>
        <v>№И.ОрВК-13112024-054 от 13.11.2024</v>
      </c>
      <c r="AR33" s="66"/>
      <c r="AS33" s="66"/>
      <c r="AT33" s="66"/>
      <c r="AU33" s="66"/>
      <c r="AV33" s="66"/>
      <c r="AW33" s="4"/>
      <c r="AX33" s="66" t="str">
        <f>IF(TITLE_NUMBER_PR_CHANGE="",IF(TITLE_NUMBER_PR="","",TITLE_NUMBER_PR),TITLE_NUMBER_PR_CHANGE)</f>
        <v>№И.ОрВК-13112024-054 от 13.11.2024</v>
      </c>
      <c r="AY33" s="66"/>
      <c r="AZ33" s="66"/>
      <c r="BA33" s="66"/>
      <c r="BB33" s="66"/>
      <c r="BC33" s="66"/>
      <c r="BD33" s="4"/>
      <c r="BE33" s="66" t="str">
        <f>IF(TITLE_NUMBER_PR_CHANGE="",IF(TITLE_NUMBER_PR="","",TITLE_NUMBER_PR),TITLE_NUMBER_PR_CHANGE)</f>
        <v>№И.ОрВК-13112024-054 от 13.11.2024</v>
      </c>
      <c r="BF33" s="66"/>
      <c r="BG33" s="66"/>
      <c r="BH33" s="66"/>
      <c r="BI33" s="66"/>
      <c r="BJ33" s="66"/>
      <c r="BK33" s="4"/>
      <c r="BL33" s="66" t="str">
        <f>IF(TITLE_NUMBER_PR_CHANGE="",IF(TITLE_NUMBER_PR="","",TITLE_NUMBER_PR),TITLE_NUMBER_PR_CHANGE)</f>
        <v>№И.ОрВК-13112024-054 от 13.11.2024</v>
      </c>
      <c r="BM33" s="66"/>
      <c r="BN33" s="66"/>
      <c r="BO33" s="66"/>
      <c r="BP33" s="66"/>
      <c r="BQ33" s="66"/>
      <c r="BR33" s="4"/>
      <c r="BS33" s="66" t="str">
        <f>IF(TITLE_NUMBER_PR_CHANGE="",IF(TITLE_NUMBER_PR="","",TITLE_NUMBER_PR),TITLE_NUMBER_PR_CHANGE)</f>
        <v>№И.ОрВК-13112024-054 от 13.11.2024</v>
      </c>
      <c r="BT33" s="66"/>
      <c r="BU33" s="66"/>
      <c r="BV33" s="66"/>
      <c r="BW33" s="66"/>
      <c r="BX33" s="66"/>
      <c r="BY33" s="4"/>
      <c r="BZ33" s="66" t="str">
        <f>IF(TITLE_NUMBER_PR_CHANGE="",IF(TITLE_NUMBER_PR="","",TITLE_NUMBER_PR),TITLE_NUMBER_PR_CHANGE)</f>
        <v>№И.ОрВК-13112024-054 от 13.11.2024</v>
      </c>
      <c r="CA33" s="66"/>
      <c r="CB33" s="66"/>
      <c r="CC33" s="66"/>
      <c r="CD33" s="66"/>
      <c r="CE33" s="66"/>
      <c r="CF33" s="4"/>
      <c r="CG33" s="66" t="str">
        <f>IF(TITLE_NUMBER_PR_CHANGE="",IF(TITLE_NUMBER_PR="","",TITLE_NUMBER_PR),TITLE_NUMBER_PR_CHANGE)</f>
        <v>№И.ОрВК-13112024-054 от 13.11.2024</v>
      </c>
      <c r="CH33" s="66"/>
      <c r="CI33" s="66"/>
      <c r="CJ33" s="66"/>
      <c r="CK33" s="66"/>
      <c r="CL33" s="66"/>
      <c r="CM33" s="4"/>
      <c r="CN33" s="66" t="str">
        <f>IF(TITLE_NUMBER_PR_CHANGE="",IF(TITLE_NUMBER_PR="","",TITLE_NUMBER_PR),TITLE_NUMBER_PR_CHANGE)</f>
        <v>№И.ОрВК-13112024-054 от 13.11.2024</v>
      </c>
      <c r="CO33" s="66"/>
      <c r="CP33" s="66"/>
      <c r="CQ33" s="66"/>
      <c r="CR33" s="66"/>
      <c r="CS33" s="66"/>
      <c r="CT33" s="4"/>
      <c r="CU33" s="4"/>
    </row>
    <row r="34" spans="1:99" s="177" customFormat="1" ht="1.1499999999999999" customHeight="1">
      <c r="A34" s="171"/>
      <c r="B34" s="171"/>
      <c r="C34" s="171"/>
      <c r="D34" s="171"/>
      <c r="E34" s="171"/>
      <c r="F34" s="171"/>
      <c r="G34" s="171"/>
      <c r="H34" s="171"/>
      <c r="I34" s="171"/>
      <c r="J34" s="171"/>
      <c r="K34" s="171"/>
      <c r="L34" s="105"/>
      <c r="M34" s="171"/>
      <c r="N34" s="171"/>
      <c r="O34" s="171"/>
      <c r="S34" s="4"/>
      <c r="T34" s="4"/>
      <c r="U34" s="180"/>
      <c r="V34" s="4"/>
      <c r="W34" s="4"/>
      <c r="X34" s="4"/>
      <c r="Y34" s="4"/>
      <c r="Z34" s="4"/>
      <c r="AA34" s="4"/>
      <c r="AB34" s="49" t="s">
        <v>103</v>
      </c>
      <c r="AC34" s="4"/>
      <c r="AD34" s="4"/>
      <c r="AE34" s="4"/>
      <c r="AF34" s="4"/>
      <c r="AG34" s="4"/>
      <c r="AH34" s="4"/>
      <c r="AI34" s="49" t="s">
        <v>103</v>
      </c>
      <c r="AJ34" s="4"/>
      <c r="AK34" s="4"/>
      <c r="AL34" s="4"/>
      <c r="AM34" s="4"/>
      <c r="AN34" s="4"/>
      <c r="AO34" s="4"/>
      <c r="AP34" s="49" t="s">
        <v>103</v>
      </c>
      <c r="AQ34" s="4"/>
      <c r="AR34" s="4"/>
      <c r="AS34" s="4"/>
      <c r="AT34" s="4"/>
      <c r="AU34" s="4"/>
      <c r="AV34" s="4"/>
      <c r="AW34" s="49" t="s">
        <v>103</v>
      </c>
      <c r="AX34" s="4"/>
      <c r="AY34" s="4"/>
      <c r="AZ34" s="4"/>
      <c r="BA34" s="4"/>
      <c r="BB34" s="4"/>
      <c r="BC34" s="4"/>
      <c r="BD34" s="49" t="s">
        <v>103</v>
      </c>
      <c r="BE34" s="4"/>
      <c r="BF34" s="4"/>
      <c r="BG34" s="4"/>
      <c r="BH34" s="4"/>
      <c r="BI34" s="4"/>
      <c r="BJ34" s="4"/>
      <c r="BK34" s="49" t="s">
        <v>103</v>
      </c>
      <c r="BL34" s="4"/>
      <c r="BM34" s="4"/>
      <c r="BN34" s="4"/>
      <c r="BO34" s="4"/>
      <c r="BP34" s="4"/>
      <c r="BQ34" s="4"/>
      <c r="BR34" s="49" t="s">
        <v>103</v>
      </c>
      <c r="BS34" s="4"/>
      <c r="BT34" s="4"/>
      <c r="BU34" s="4"/>
      <c r="BV34" s="4"/>
      <c r="BW34" s="4"/>
      <c r="BX34" s="4"/>
      <c r="BY34" s="49" t="s">
        <v>103</v>
      </c>
      <c r="BZ34" s="4"/>
      <c r="CA34" s="4"/>
      <c r="CB34" s="4"/>
      <c r="CC34" s="4"/>
      <c r="CD34" s="4"/>
      <c r="CE34" s="4"/>
      <c r="CF34" s="49" t="s">
        <v>103</v>
      </c>
      <c r="CG34" s="4"/>
      <c r="CH34" s="4"/>
      <c r="CI34" s="4"/>
      <c r="CJ34" s="4"/>
      <c r="CK34" s="4"/>
      <c r="CL34" s="4"/>
      <c r="CM34" s="49" t="s">
        <v>103</v>
      </c>
      <c r="CN34" s="4"/>
      <c r="CO34" s="4"/>
      <c r="CP34" s="4"/>
      <c r="CQ34" s="4"/>
      <c r="CR34" s="4"/>
      <c r="CS34" s="4"/>
      <c r="CT34" s="49" t="s">
        <v>103</v>
      </c>
    </row>
    <row r="35" spans="1:99" ht="14.65" customHeight="1">
      <c r="Q35" s="14"/>
      <c r="R35" s="14"/>
      <c r="S35" s="172"/>
      <c r="T35" s="15"/>
      <c r="U35" s="181"/>
      <c r="V35" s="182"/>
      <c r="W35" s="182"/>
      <c r="X35" s="182"/>
      <c r="Y35" s="182"/>
      <c r="Z35" s="182"/>
      <c r="AA35" s="182"/>
      <c r="AB35" s="182"/>
      <c r="AC35" s="182"/>
      <c r="AD35" s="182"/>
      <c r="AE35" s="182"/>
      <c r="AF35" s="182"/>
      <c r="AG35" s="182"/>
      <c r="AH35" s="182"/>
      <c r="AI35" s="182"/>
      <c r="AJ35" s="182" t="s">
        <v>1</v>
      </c>
      <c r="AK35" s="182"/>
      <c r="AL35" s="182"/>
      <c r="AM35" s="182"/>
      <c r="AN35" s="182"/>
      <c r="AO35" s="182"/>
      <c r="AP35" s="182"/>
      <c r="AQ35" s="182" t="s">
        <v>1</v>
      </c>
      <c r="AR35" s="182"/>
      <c r="AS35" s="182"/>
      <c r="AT35" s="182"/>
      <c r="AU35" s="182"/>
      <c r="AV35" s="182"/>
      <c r="AW35" s="182"/>
      <c r="AX35" s="182" t="s">
        <v>1</v>
      </c>
      <c r="AY35" s="182"/>
      <c r="AZ35" s="182"/>
      <c r="BA35" s="182"/>
      <c r="BB35" s="182"/>
      <c r="BC35" s="182"/>
      <c r="BD35" s="182"/>
      <c r="BE35" s="182" t="s">
        <v>1</v>
      </c>
      <c r="BF35" s="182"/>
      <c r="BG35" s="182"/>
      <c r="BH35" s="182"/>
      <c r="BI35" s="182"/>
      <c r="BJ35" s="182"/>
      <c r="BK35" s="182"/>
      <c r="BL35" s="182" t="s">
        <v>1</v>
      </c>
      <c r="BM35" s="182"/>
      <c r="BN35" s="182"/>
      <c r="BO35" s="182"/>
      <c r="BP35" s="182"/>
      <c r="BQ35" s="182"/>
      <c r="BR35" s="182"/>
      <c r="BS35" s="182" t="s">
        <v>1</v>
      </c>
      <c r="BT35" s="182"/>
      <c r="BU35" s="182"/>
      <c r="BV35" s="182"/>
      <c r="BW35" s="182"/>
      <c r="BX35" s="182"/>
      <c r="BY35" s="182"/>
      <c r="BZ35" s="182" t="s">
        <v>1</v>
      </c>
      <c r="CA35" s="182"/>
      <c r="CB35" s="182"/>
      <c r="CC35" s="182"/>
      <c r="CD35" s="182"/>
      <c r="CE35" s="182"/>
      <c r="CF35" s="182"/>
      <c r="CG35" s="182" t="s">
        <v>1</v>
      </c>
      <c r="CH35" s="182"/>
      <c r="CI35" s="182"/>
      <c r="CJ35" s="182"/>
      <c r="CK35" s="182"/>
      <c r="CL35" s="182"/>
      <c r="CM35" s="182"/>
      <c r="CN35" s="182" t="s">
        <v>1</v>
      </c>
      <c r="CO35" s="182"/>
      <c r="CP35" s="182"/>
      <c r="CQ35" s="182"/>
      <c r="CR35" s="182"/>
      <c r="CS35" s="182"/>
      <c r="CT35" s="182"/>
    </row>
    <row r="36" spans="1:99" ht="14.65" customHeight="1">
      <c r="Q36" s="14"/>
      <c r="R36" s="14"/>
      <c r="S36" s="183" t="s">
        <v>2</v>
      </c>
      <c r="T36" s="183"/>
      <c r="U36" s="183"/>
      <c r="V36" s="183"/>
      <c r="W36" s="183"/>
      <c r="X36" s="183"/>
      <c r="Y36" s="183"/>
      <c r="Z36" s="183"/>
      <c r="AA36" s="183"/>
      <c r="AB36" s="183"/>
      <c r="AC36" s="183"/>
      <c r="AD36" s="183"/>
      <c r="AE36" s="183"/>
      <c r="AF36" s="183"/>
      <c r="AG36" s="183"/>
      <c r="AH36" s="183"/>
      <c r="AI36" s="183"/>
      <c r="AJ36" s="183" t="s">
        <v>2</v>
      </c>
      <c r="AK36" s="183"/>
      <c r="AL36" s="183"/>
      <c r="AM36" s="183"/>
      <c r="AN36" s="183"/>
      <c r="AO36" s="183"/>
      <c r="AP36" s="183"/>
      <c r="AQ36" s="183" t="s">
        <v>2</v>
      </c>
      <c r="AR36" s="183"/>
      <c r="AS36" s="183"/>
      <c r="AT36" s="183"/>
      <c r="AU36" s="183"/>
      <c r="AV36" s="183"/>
      <c r="AW36" s="183"/>
      <c r="AX36" s="183" t="s">
        <v>2</v>
      </c>
      <c r="AY36" s="183"/>
      <c r="AZ36" s="183"/>
      <c r="BA36" s="183"/>
      <c r="BB36" s="183"/>
      <c r="BC36" s="183"/>
      <c r="BD36" s="183"/>
      <c r="BE36" s="183" t="s">
        <v>2</v>
      </c>
      <c r="BF36" s="183"/>
      <c r="BG36" s="183"/>
      <c r="BH36" s="183"/>
      <c r="BI36" s="183"/>
      <c r="BJ36" s="183"/>
      <c r="BK36" s="183"/>
      <c r="BL36" s="183" t="s">
        <v>2</v>
      </c>
      <c r="BM36" s="183"/>
      <c r="BN36" s="183"/>
      <c r="BO36" s="183"/>
      <c r="BP36" s="183"/>
      <c r="BQ36" s="183"/>
      <c r="BR36" s="183"/>
      <c r="BS36" s="183" t="s">
        <v>2</v>
      </c>
      <c r="BT36" s="183"/>
      <c r="BU36" s="183"/>
      <c r="BV36" s="183"/>
      <c r="BW36" s="183"/>
      <c r="BX36" s="183"/>
      <c r="BY36" s="183"/>
      <c r="BZ36" s="183" t="s">
        <v>2</v>
      </c>
      <c r="CA36" s="183"/>
      <c r="CB36" s="183"/>
      <c r="CC36" s="183"/>
      <c r="CD36" s="183"/>
      <c r="CE36" s="183"/>
      <c r="CF36" s="183"/>
      <c r="CG36" s="183" t="s">
        <v>2</v>
      </c>
      <c r="CH36" s="183"/>
      <c r="CI36" s="183"/>
      <c r="CJ36" s="183"/>
      <c r="CK36" s="183"/>
      <c r="CL36" s="183"/>
      <c r="CM36" s="183"/>
      <c r="CN36" s="183" t="s">
        <v>2</v>
      </c>
      <c r="CO36" s="183"/>
      <c r="CP36" s="183"/>
      <c r="CQ36" s="183"/>
      <c r="CR36" s="183"/>
      <c r="CS36" s="183"/>
      <c r="CT36" s="183"/>
      <c r="CU36" s="183"/>
    </row>
    <row r="37" spans="1:99" ht="14.65" customHeight="1">
      <c r="Q37" s="14"/>
      <c r="R37" s="14"/>
      <c r="S37" s="184" t="s">
        <v>4</v>
      </c>
      <c r="T37" s="26" t="s">
        <v>104</v>
      </c>
      <c r="U37" s="185"/>
      <c r="V37" s="186" t="s">
        <v>105</v>
      </c>
      <c r="W37" s="187"/>
      <c r="X37" s="187"/>
      <c r="Y37" s="187"/>
      <c r="Z37" s="187"/>
      <c r="AA37" s="188"/>
      <c r="AB37" s="67" t="s">
        <v>106</v>
      </c>
      <c r="AC37" s="186" t="s">
        <v>105</v>
      </c>
      <c r="AD37" s="187"/>
      <c r="AE37" s="187"/>
      <c r="AF37" s="187"/>
      <c r="AG37" s="187"/>
      <c r="AH37" s="188"/>
      <c r="AI37" s="67" t="s">
        <v>107</v>
      </c>
      <c r="AJ37" s="186" t="s">
        <v>105</v>
      </c>
      <c r="AK37" s="187"/>
      <c r="AL37" s="187"/>
      <c r="AM37" s="187"/>
      <c r="AN37" s="187"/>
      <c r="AO37" s="188"/>
      <c r="AP37" s="67" t="s">
        <v>106</v>
      </c>
      <c r="AQ37" s="186" t="s">
        <v>105</v>
      </c>
      <c r="AR37" s="187"/>
      <c r="AS37" s="187"/>
      <c r="AT37" s="187"/>
      <c r="AU37" s="187"/>
      <c r="AV37" s="188"/>
      <c r="AW37" s="67" t="s">
        <v>106</v>
      </c>
      <c r="AX37" s="186" t="s">
        <v>105</v>
      </c>
      <c r="AY37" s="187"/>
      <c r="AZ37" s="187"/>
      <c r="BA37" s="187"/>
      <c r="BB37" s="187"/>
      <c r="BC37" s="188"/>
      <c r="BD37" s="67" t="s">
        <v>106</v>
      </c>
      <c r="BE37" s="186" t="s">
        <v>105</v>
      </c>
      <c r="BF37" s="187"/>
      <c r="BG37" s="187"/>
      <c r="BH37" s="187"/>
      <c r="BI37" s="187"/>
      <c r="BJ37" s="188"/>
      <c r="BK37" s="67" t="s">
        <v>106</v>
      </c>
      <c r="BL37" s="186" t="s">
        <v>105</v>
      </c>
      <c r="BM37" s="187"/>
      <c r="BN37" s="187"/>
      <c r="BO37" s="187"/>
      <c r="BP37" s="187"/>
      <c r="BQ37" s="188"/>
      <c r="BR37" s="67" t="s">
        <v>106</v>
      </c>
      <c r="BS37" s="186" t="s">
        <v>105</v>
      </c>
      <c r="BT37" s="187"/>
      <c r="BU37" s="187"/>
      <c r="BV37" s="187"/>
      <c r="BW37" s="187"/>
      <c r="BX37" s="188"/>
      <c r="BY37" s="67" t="s">
        <v>106</v>
      </c>
      <c r="BZ37" s="186" t="s">
        <v>105</v>
      </c>
      <c r="CA37" s="187"/>
      <c r="CB37" s="187"/>
      <c r="CC37" s="187"/>
      <c r="CD37" s="187"/>
      <c r="CE37" s="188"/>
      <c r="CF37" s="67" t="s">
        <v>106</v>
      </c>
      <c r="CG37" s="186" t="s">
        <v>105</v>
      </c>
      <c r="CH37" s="187"/>
      <c r="CI37" s="187"/>
      <c r="CJ37" s="187"/>
      <c r="CK37" s="187"/>
      <c r="CL37" s="188"/>
      <c r="CM37" s="67" t="s">
        <v>106</v>
      </c>
      <c r="CN37" s="186" t="s">
        <v>105</v>
      </c>
      <c r="CO37" s="187"/>
      <c r="CP37" s="187"/>
      <c r="CQ37" s="187"/>
      <c r="CR37" s="187"/>
      <c r="CS37" s="188"/>
      <c r="CT37" s="67" t="s">
        <v>106</v>
      </c>
      <c r="CU37" s="189" t="s">
        <v>108</v>
      </c>
    </row>
    <row r="38" spans="1:99" ht="35.65" customHeight="1">
      <c r="Q38" s="14"/>
      <c r="R38" s="14"/>
      <c r="S38" s="184"/>
      <c r="T38" s="26"/>
      <c r="U38" s="51"/>
      <c r="V38" s="190" t="s">
        <v>109</v>
      </c>
      <c r="W38" s="191" t="s">
        <v>110</v>
      </c>
      <c r="X38" s="192"/>
      <c r="Y38" s="191" t="s">
        <v>111</v>
      </c>
      <c r="Z38" s="193"/>
      <c r="AA38" s="192"/>
      <c r="AB38" s="194"/>
      <c r="AC38" s="190" t="s">
        <v>109</v>
      </c>
      <c r="AD38" s="191" t="s">
        <v>110</v>
      </c>
      <c r="AE38" s="192"/>
      <c r="AF38" s="191" t="s">
        <v>111</v>
      </c>
      <c r="AG38" s="193"/>
      <c r="AH38" s="192"/>
      <c r="AI38" s="194"/>
      <c r="AJ38" s="190" t="s">
        <v>109</v>
      </c>
      <c r="AK38" s="191" t="s">
        <v>110</v>
      </c>
      <c r="AL38" s="192"/>
      <c r="AM38" s="191" t="s">
        <v>111</v>
      </c>
      <c r="AN38" s="193"/>
      <c r="AO38" s="192"/>
      <c r="AP38" s="194"/>
      <c r="AQ38" s="190" t="s">
        <v>109</v>
      </c>
      <c r="AR38" s="191" t="s">
        <v>110</v>
      </c>
      <c r="AS38" s="192"/>
      <c r="AT38" s="191" t="s">
        <v>111</v>
      </c>
      <c r="AU38" s="193"/>
      <c r="AV38" s="192"/>
      <c r="AW38" s="194"/>
      <c r="AX38" s="190" t="s">
        <v>109</v>
      </c>
      <c r="AY38" s="191" t="s">
        <v>110</v>
      </c>
      <c r="AZ38" s="192"/>
      <c r="BA38" s="191" t="s">
        <v>111</v>
      </c>
      <c r="BB38" s="193"/>
      <c r="BC38" s="192"/>
      <c r="BD38" s="194"/>
      <c r="BE38" s="190" t="s">
        <v>109</v>
      </c>
      <c r="BF38" s="191" t="s">
        <v>110</v>
      </c>
      <c r="BG38" s="192"/>
      <c r="BH38" s="191" t="s">
        <v>111</v>
      </c>
      <c r="BI38" s="193"/>
      <c r="BJ38" s="192"/>
      <c r="BK38" s="194"/>
      <c r="BL38" s="190" t="s">
        <v>109</v>
      </c>
      <c r="BM38" s="191" t="s">
        <v>110</v>
      </c>
      <c r="BN38" s="192"/>
      <c r="BO38" s="191" t="s">
        <v>111</v>
      </c>
      <c r="BP38" s="193"/>
      <c r="BQ38" s="192"/>
      <c r="BR38" s="194"/>
      <c r="BS38" s="190" t="s">
        <v>109</v>
      </c>
      <c r="BT38" s="191" t="s">
        <v>110</v>
      </c>
      <c r="BU38" s="192"/>
      <c r="BV38" s="191" t="s">
        <v>111</v>
      </c>
      <c r="BW38" s="193"/>
      <c r="BX38" s="192"/>
      <c r="BY38" s="194"/>
      <c r="BZ38" s="190" t="s">
        <v>109</v>
      </c>
      <c r="CA38" s="191" t="s">
        <v>110</v>
      </c>
      <c r="CB38" s="192"/>
      <c r="CC38" s="191" t="s">
        <v>111</v>
      </c>
      <c r="CD38" s="193"/>
      <c r="CE38" s="192"/>
      <c r="CF38" s="194"/>
      <c r="CG38" s="190" t="s">
        <v>109</v>
      </c>
      <c r="CH38" s="191" t="s">
        <v>110</v>
      </c>
      <c r="CI38" s="192"/>
      <c r="CJ38" s="191" t="s">
        <v>111</v>
      </c>
      <c r="CK38" s="193"/>
      <c r="CL38" s="192"/>
      <c r="CM38" s="194"/>
      <c r="CN38" s="190" t="s">
        <v>109</v>
      </c>
      <c r="CO38" s="191" t="s">
        <v>110</v>
      </c>
      <c r="CP38" s="192"/>
      <c r="CQ38" s="191" t="s">
        <v>111</v>
      </c>
      <c r="CR38" s="193"/>
      <c r="CS38" s="192"/>
      <c r="CT38" s="194"/>
      <c r="CU38" s="195"/>
    </row>
    <row r="39" spans="1:99" ht="90.4" customHeight="1">
      <c r="A39" s="171"/>
      <c r="B39" s="171" t="s">
        <v>112</v>
      </c>
      <c r="C39" s="171" t="s">
        <v>113</v>
      </c>
      <c r="D39" s="171" t="s">
        <v>114</v>
      </c>
      <c r="E39" s="105" t="s">
        <v>115</v>
      </c>
      <c r="F39" s="105" t="s">
        <v>116</v>
      </c>
      <c r="G39" s="105" t="s">
        <v>117</v>
      </c>
      <c r="H39" s="105"/>
      <c r="I39" s="105" t="s">
        <v>118</v>
      </c>
      <c r="J39" s="105" t="s">
        <v>119</v>
      </c>
      <c r="K39" s="105" t="s">
        <v>120</v>
      </c>
      <c r="L39" s="105" t="s">
        <v>92</v>
      </c>
      <c r="Q39" s="14"/>
      <c r="R39" s="14"/>
      <c r="S39" s="184"/>
      <c r="T39" s="26"/>
      <c r="U39" s="196"/>
      <c r="V39" s="190" t="s">
        <v>121</v>
      </c>
      <c r="W39" s="29" t="s">
        <v>122</v>
      </c>
      <c r="X39" s="29" t="s">
        <v>123</v>
      </c>
      <c r="Y39" s="29" t="s">
        <v>124</v>
      </c>
      <c r="Z39" s="74" t="s">
        <v>125</v>
      </c>
      <c r="AA39" s="75"/>
      <c r="AB39" s="72"/>
      <c r="AC39" s="190" t="s">
        <v>121</v>
      </c>
      <c r="AD39" s="29" t="s">
        <v>122</v>
      </c>
      <c r="AE39" s="29" t="s">
        <v>123</v>
      </c>
      <c r="AF39" s="29" t="s">
        <v>124</v>
      </c>
      <c r="AG39" s="74" t="s">
        <v>125</v>
      </c>
      <c r="AH39" s="75"/>
      <c r="AI39" s="72"/>
      <c r="AJ39" s="190" t="s">
        <v>121</v>
      </c>
      <c r="AK39" s="29" t="s">
        <v>122</v>
      </c>
      <c r="AL39" s="29" t="s">
        <v>123</v>
      </c>
      <c r="AM39" s="29" t="s">
        <v>124</v>
      </c>
      <c r="AN39" s="74" t="s">
        <v>125</v>
      </c>
      <c r="AO39" s="75"/>
      <c r="AP39" s="72"/>
      <c r="AQ39" s="190" t="s">
        <v>121</v>
      </c>
      <c r="AR39" s="29" t="s">
        <v>122</v>
      </c>
      <c r="AS39" s="29" t="s">
        <v>123</v>
      </c>
      <c r="AT39" s="29" t="s">
        <v>124</v>
      </c>
      <c r="AU39" s="74" t="s">
        <v>125</v>
      </c>
      <c r="AV39" s="75"/>
      <c r="AW39" s="72"/>
      <c r="AX39" s="190" t="s">
        <v>121</v>
      </c>
      <c r="AY39" s="29" t="s">
        <v>122</v>
      </c>
      <c r="AZ39" s="29" t="s">
        <v>123</v>
      </c>
      <c r="BA39" s="29" t="s">
        <v>124</v>
      </c>
      <c r="BB39" s="74" t="s">
        <v>125</v>
      </c>
      <c r="BC39" s="75"/>
      <c r="BD39" s="72"/>
      <c r="BE39" s="190" t="s">
        <v>121</v>
      </c>
      <c r="BF39" s="29" t="s">
        <v>122</v>
      </c>
      <c r="BG39" s="29" t="s">
        <v>123</v>
      </c>
      <c r="BH39" s="29" t="s">
        <v>124</v>
      </c>
      <c r="BI39" s="74" t="s">
        <v>125</v>
      </c>
      <c r="BJ39" s="75"/>
      <c r="BK39" s="72"/>
      <c r="BL39" s="190" t="s">
        <v>121</v>
      </c>
      <c r="BM39" s="29" t="s">
        <v>122</v>
      </c>
      <c r="BN39" s="29" t="s">
        <v>123</v>
      </c>
      <c r="BO39" s="29" t="s">
        <v>124</v>
      </c>
      <c r="BP39" s="74" t="s">
        <v>125</v>
      </c>
      <c r="BQ39" s="75"/>
      <c r="BR39" s="72"/>
      <c r="BS39" s="190" t="s">
        <v>121</v>
      </c>
      <c r="BT39" s="29" t="s">
        <v>122</v>
      </c>
      <c r="BU39" s="29" t="s">
        <v>123</v>
      </c>
      <c r="BV39" s="29" t="s">
        <v>124</v>
      </c>
      <c r="BW39" s="74" t="s">
        <v>125</v>
      </c>
      <c r="BX39" s="75"/>
      <c r="BY39" s="72"/>
      <c r="BZ39" s="190" t="s">
        <v>121</v>
      </c>
      <c r="CA39" s="29" t="s">
        <v>122</v>
      </c>
      <c r="CB39" s="29" t="s">
        <v>123</v>
      </c>
      <c r="CC39" s="29" t="s">
        <v>124</v>
      </c>
      <c r="CD39" s="74" t="s">
        <v>125</v>
      </c>
      <c r="CE39" s="75"/>
      <c r="CF39" s="72"/>
      <c r="CG39" s="190" t="s">
        <v>121</v>
      </c>
      <c r="CH39" s="29" t="s">
        <v>122</v>
      </c>
      <c r="CI39" s="29" t="s">
        <v>123</v>
      </c>
      <c r="CJ39" s="29" t="s">
        <v>124</v>
      </c>
      <c r="CK39" s="74" t="s">
        <v>125</v>
      </c>
      <c r="CL39" s="75"/>
      <c r="CM39" s="72"/>
      <c r="CN39" s="190" t="s">
        <v>121</v>
      </c>
      <c r="CO39" s="29" t="s">
        <v>122</v>
      </c>
      <c r="CP39" s="29" t="s">
        <v>123</v>
      </c>
      <c r="CQ39" s="29" t="s">
        <v>124</v>
      </c>
      <c r="CR39" s="74" t="s">
        <v>125</v>
      </c>
      <c r="CS39" s="75"/>
      <c r="CT39" s="72"/>
      <c r="CU39" s="197"/>
    </row>
    <row r="40" spans="1:99" s="206" customFormat="1" ht="11.25" hidden="1" customHeight="1">
      <c r="A40" s="171"/>
      <c r="B40" s="171"/>
      <c r="C40" s="171"/>
      <c r="D40" s="171"/>
      <c r="E40" s="171"/>
      <c r="F40" s="171"/>
      <c r="G40" s="171"/>
      <c r="H40" s="171"/>
      <c r="I40" s="171"/>
      <c r="J40" s="171"/>
      <c r="K40" s="171"/>
      <c r="L40" s="105"/>
      <c r="M40" s="101"/>
      <c r="N40" s="101"/>
      <c r="O40" s="101"/>
      <c r="P40" s="198"/>
      <c r="Q40" s="199"/>
      <c r="R40" s="200">
        <v>1</v>
      </c>
      <c r="S40" s="201" t="s">
        <v>8</v>
      </c>
      <c r="T40" s="202" t="s">
        <v>11</v>
      </c>
      <c r="U40" s="203" t="str">
        <f ca="1">OFFSET(U40,0,-1)</f>
        <v>2</v>
      </c>
      <c r="V40" s="204">
        <f ca="1">OFFSET(V40,0,-1)+1</f>
        <v>3</v>
      </c>
      <c r="W40" s="204">
        <f ca="1">OFFSET(W40,0,-1)+1</f>
        <v>4</v>
      </c>
      <c r="X40" s="204">
        <f ca="1">OFFSET(X40,0,-1)+1</f>
        <v>5</v>
      </c>
      <c r="Y40" s="204">
        <f ca="1">OFFSET(Y40,0,-1)+1</f>
        <v>6</v>
      </c>
      <c r="Z40" s="205">
        <f ca="1">OFFSET(Z40,0,-1)+1</f>
        <v>7</v>
      </c>
      <c r="AA40" s="205"/>
      <c r="AB40" s="204">
        <f ca="1">OFFSET(AB40,0,-2)+1</f>
        <v>8</v>
      </c>
      <c r="AC40" s="204">
        <f ca="1">OFFSET(AC40,0,-1)+1</f>
        <v>9</v>
      </c>
      <c r="AD40" s="204">
        <f ca="1">OFFSET(AD40,0,-1)+1</f>
        <v>10</v>
      </c>
      <c r="AE40" s="204">
        <f ca="1">OFFSET(AE40,0,-1)+1</f>
        <v>11</v>
      </c>
      <c r="AF40" s="204">
        <f ca="1">OFFSET(AF40,0,-1)+1</f>
        <v>12</v>
      </c>
      <c r="AG40" s="205">
        <f ca="1">OFFSET(AG40,0,-1)+1</f>
        <v>13</v>
      </c>
      <c r="AH40" s="205"/>
      <c r="AI40" s="204">
        <f ca="1">OFFSET(AI40,0,-2)+1</f>
        <v>14</v>
      </c>
      <c r="AJ40" s="204">
        <f ca="1">OFFSET(AJ40,0,-1)+1</f>
        <v>15</v>
      </c>
      <c r="AK40" s="204">
        <f ca="1">OFFSET(AK40,0,-1)+1</f>
        <v>16</v>
      </c>
      <c r="AL40" s="204">
        <f ca="1">OFFSET(AL40,0,-1)+1</f>
        <v>17</v>
      </c>
      <c r="AM40" s="204">
        <f ca="1">OFFSET(AM40,0,-1)+1</f>
        <v>18</v>
      </c>
      <c r="AN40" s="205">
        <f ca="1">OFFSET(AN40,0,-1)+1</f>
        <v>19</v>
      </c>
      <c r="AO40" s="205"/>
      <c r="AP40" s="204">
        <f ca="1">OFFSET(AP40,0,-2)+1</f>
        <v>20</v>
      </c>
      <c r="AQ40" s="204">
        <f ca="1">OFFSET(AQ40,0,-1)+1</f>
        <v>21</v>
      </c>
      <c r="AR40" s="204">
        <f ca="1">OFFSET(AR40,0,-1)+1</f>
        <v>22</v>
      </c>
      <c r="AS40" s="204">
        <f ca="1">OFFSET(AS40,0,-1)+1</f>
        <v>23</v>
      </c>
      <c r="AT40" s="204">
        <f ca="1">OFFSET(AT40,0,-1)+1</f>
        <v>24</v>
      </c>
      <c r="AU40" s="205">
        <f ca="1">OFFSET(AU40,0,-1)+1</f>
        <v>25</v>
      </c>
      <c r="AV40" s="205"/>
      <c r="AW40" s="204">
        <f ca="1">OFFSET(AW40,0,-2)+1</f>
        <v>26</v>
      </c>
      <c r="AX40" s="204">
        <f ca="1">OFFSET(AX40,0,-1)+1</f>
        <v>27</v>
      </c>
      <c r="AY40" s="204">
        <f ca="1">OFFSET(AY40,0,-1)+1</f>
        <v>28</v>
      </c>
      <c r="AZ40" s="204">
        <f ca="1">OFFSET(AZ40,0,-1)+1</f>
        <v>29</v>
      </c>
      <c r="BA40" s="204">
        <f ca="1">OFFSET(BA40,0,-1)+1</f>
        <v>30</v>
      </c>
      <c r="BB40" s="205">
        <f ca="1">OFFSET(BB40,0,-1)+1</f>
        <v>31</v>
      </c>
      <c r="BC40" s="205"/>
      <c r="BD40" s="204">
        <f ca="1">OFFSET(BD40,0,-2)+1</f>
        <v>32</v>
      </c>
      <c r="BE40" s="204">
        <f ca="1">OFFSET(BE40,0,-1)+1</f>
        <v>33</v>
      </c>
      <c r="BF40" s="204">
        <f ca="1">OFFSET(BF40,0,-1)+1</f>
        <v>34</v>
      </c>
      <c r="BG40" s="204">
        <f ca="1">OFFSET(BG40,0,-1)+1</f>
        <v>35</v>
      </c>
      <c r="BH40" s="204">
        <f ca="1">OFFSET(BH40,0,-1)+1</f>
        <v>36</v>
      </c>
      <c r="BI40" s="205">
        <f ca="1">OFFSET(BI40,0,-1)+1</f>
        <v>37</v>
      </c>
      <c r="BJ40" s="205"/>
      <c r="BK40" s="204">
        <f ca="1">OFFSET(BK40,0,-2)+1</f>
        <v>38</v>
      </c>
      <c r="BL40" s="204">
        <f ca="1">OFFSET(BL40,0,-1)+1</f>
        <v>39</v>
      </c>
      <c r="BM40" s="204">
        <f ca="1">OFFSET(BM40,0,-1)+1</f>
        <v>40</v>
      </c>
      <c r="BN40" s="204">
        <f ca="1">OFFSET(BN40,0,-1)+1</f>
        <v>41</v>
      </c>
      <c r="BO40" s="204">
        <f ca="1">OFFSET(BO40,0,-1)+1</f>
        <v>42</v>
      </c>
      <c r="BP40" s="205">
        <f ca="1">OFFSET(BP40,0,-1)+1</f>
        <v>43</v>
      </c>
      <c r="BQ40" s="205"/>
      <c r="BR40" s="204">
        <f ca="1">OFFSET(BR40,0,-2)+1</f>
        <v>44</v>
      </c>
      <c r="BS40" s="204">
        <f ca="1">OFFSET(BS40,0,-1)+1</f>
        <v>45</v>
      </c>
      <c r="BT40" s="204">
        <f ca="1">OFFSET(BT40,0,-1)+1</f>
        <v>46</v>
      </c>
      <c r="BU40" s="204">
        <f ca="1">OFFSET(BU40,0,-1)+1</f>
        <v>47</v>
      </c>
      <c r="BV40" s="204">
        <f ca="1">OFFSET(BV40,0,-1)+1</f>
        <v>48</v>
      </c>
      <c r="BW40" s="205">
        <f ca="1">OFFSET(BW40,0,-1)+1</f>
        <v>49</v>
      </c>
      <c r="BX40" s="205"/>
      <c r="BY40" s="204">
        <f ca="1">OFFSET(BY40,0,-2)+1</f>
        <v>50</v>
      </c>
      <c r="BZ40" s="204">
        <f ca="1">OFFSET(BZ40,0,-1)+1</f>
        <v>51</v>
      </c>
      <c r="CA40" s="204">
        <f ca="1">OFFSET(CA40,0,-1)+1</f>
        <v>52</v>
      </c>
      <c r="CB40" s="204">
        <f ca="1">OFFSET(CB40,0,-1)+1</f>
        <v>53</v>
      </c>
      <c r="CC40" s="204">
        <f ca="1">OFFSET(CC40,0,-1)+1</f>
        <v>54</v>
      </c>
      <c r="CD40" s="205">
        <f ca="1">OFFSET(CD40,0,-1)+1</f>
        <v>55</v>
      </c>
      <c r="CE40" s="205"/>
      <c r="CF40" s="204">
        <f ca="1">OFFSET(CF40,0,-2)+1</f>
        <v>56</v>
      </c>
      <c r="CG40" s="204">
        <f ca="1">OFFSET(CG40,0,-1)+1</f>
        <v>57</v>
      </c>
      <c r="CH40" s="204">
        <f ca="1">OFFSET(CH40,0,-1)+1</f>
        <v>58</v>
      </c>
      <c r="CI40" s="204">
        <f ca="1">OFFSET(CI40,0,-1)+1</f>
        <v>59</v>
      </c>
      <c r="CJ40" s="204">
        <f ca="1">OFFSET(CJ40,0,-1)+1</f>
        <v>60</v>
      </c>
      <c r="CK40" s="205">
        <f ca="1">OFFSET(CK40,0,-1)+1</f>
        <v>61</v>
      </c>
      <c r="CL40" s="205"/>
      <c r="CM40" s="204">
        <f ca="1">OFFSET(CM40,0,-2)+1</f>
        <v>62</v>
      </c>
      <c r="CN40" s="204">
        <f ca="1">OFFSET(CN40,0,-1)+1</f>
        <v>63</v>
      </c>
      <c r="CO40" s="204">
        <f ca="1">OFFSET(CO40,0,-1)+1</f>
        <v>64</v>
      </c>
      <c r="CP40" s="204">
        <f ca="1">OFFSET(CP40,0,-1)+1</f>
        <v>65</v>
      </c>
      <c r="CQ40" s="204">
        <f ca="1">OFFSET(CQ40,0,-1)+1</f>
        <v>66</v>
      </c>
      <c r="CR40" s="205">
        <f ca="1">OFFSET(CR40,0,-1)+1</f>
        <v>67</v>
      </c>
      <c r="CS40" s="205"/>
      <c r="CT40" s="204">
        <f ca="1">OFFSET(CT40,0,-2)+1</f>
        <v>68</v>
      </c>
      <c r="CU40" s="203">
        <f ca="1">OFFSET(CU40,0,-1)</f>
        <v>68</v>
      </c>
    </row>
    <row r="41" spans="1:99" ht="24" customHeight="1">
      <c r="A41" s="103" t="s">
        <v>67</v>
      </c>
      <c r="B41" s="103"/>
      <c r="C41" s="103"/>
      <c r="D41" s="103"/>
      <c r="E41" s="104">
        <v>1</v>
      </c>
      <c r="F41" s="103"/>
      <c r="G41" s="103"/>
      <c r="H41" s="103"/>
      <c r="I41" s="103"/>
      <c r="J41" s="103"/>
      <c r="K41" s="103"/>
      <c r="L41" s="105"/>
      <c r="M41" s="106"/>
      <c r="N41" s="106"/>
      <c r="O41" s="106"/>
      <c r="Q41" s="8"/>
      <c r="R41" s="107"/>
      <c r="S41" s="108">
        <f>INDEX(PT_DIFFERENTIATION_NUM_NTAR,MATCH(A41,PT_DIFFERENTIATION_NTAR_ID,0))</f>
        <v>1</v>
      </c>
      <c r="T41" s="92" t="s">
        <v>29</v>
      </c>
      <c r="U41" s="109"/>
      <c r="V41" s="110"/>
      <c r="W41" s="111"/>
      <c r="X41" s="111"/>
      <c r="Y41" s="111"/>
      <c r="Z41" s="111"/>
      <c r="AA41" s="111"/>
      <c r="AB41" s="112"/>
      <c r="AC41" s="110" t="str">
        <f>INDEX(PT_DIFFERENTIATION_NTAR,MATCH(A41,PT_DIFFERENTIATION_NTAR_ID,0))</f>
        <v>Тариф на водоотведение</v>
      </c>
      <c r="AD41" s="111"/>
      <c r="AE41" s="111"/>
      <c r="AF41" s="111"/>
      <c r="AG41" s="111"/>
      <c r="AH41" s="111"/>
      <c r="AI41" s="111"/>
      <c r="AJ41" s="110"/>
      <c r="AK41" s="111"/>
      <c r="AL41" s="111"/>
      <c r="AM41" s="111"/>
      <c r="AN41" s="111"/>
      <c r="AO41" s="111"/>
      <c r="AP41" s="112"/>
      <c r="AQ41" s="110"/>
      <c r="AR41" s="111"/>
      <c r="AS41" s="111"/>
      <c r="AT41" s="111"/>
      <c r="AU41" s="111"/>
      <c r="AV41" s="111"/>
      <c r="AW41" s="112"/>
      <c r="AX41" s="110"/>
      <c r="AY41" s="111"/>
      <c r="AZ41" s="111"/>
      <c r="BA41" s="111"/>
      <c r="BB41" s="111"/>
      <c r="BC41" s="111"/>
      <c r="BD41" s="112"/>
      <c r="BE41" s="110"/>
      <c r="BF41" s="111"/>
      <c r="BG41" s="111"/>
      <c r="BH41" s="111"/>
      <c r="BI41" s="111"/>
      <c r="BJ41" s="111"/>
      <c r="BK41" s="112"/>
      <c r="BL41" s="110"/>
      <c r="BM41" s="111"/>
      <c r="BN41" s="111"/>
      <c r="BO41" s="111"/>
      <c r="BP41" s="111"/>
      <c r="BQ41" s="111"/>
      <c r="BR41" s="112"/>
      <c r="BS41" s="110"/>
      <c r="BT41" s="111"/>
      <c r="BU41" s="111"/>
      <c r="BV41" s="111"/>
      <c r="BW41" s="111"/>
      <c r="BX41" s="111"/>
      <c r="BY41" s="112"/>
      <c r="BZ41" s="110"/>
      <c r="CA41" s="111"/>
      <c r="CB41" s="111"/>
      <c r="CC41" s="111"/>
      <c r="CD41" s="111"/>
      <c r="CE41" s="111"/>
      <c r="CF41" s="112"/>
      <c r="CG41" s="110"/>
      <c r="CH41" s="111"/>
      <c r="CI41" s="111"/>
      <c r="CJ41" s="111"/>
      <c r="CK41" s="111"/>
      <c r="CL41" s="111"/>
      <c r="CM41" s="112"/>
      <c r="CN41" s="110"/>
      <c r="CO41" s="111"/>
      <c r="CP41" s="111"/>
      <c r="CQ41" s="111"/>
      <c r="CR41" s="111"/>
      <c r="CS41" s="111"/>
      <c r="CT41" s="112"/>
      <c r="CU41" s="112"/>
    </row>
    <row r="42" spans="1:99" ht="24" customHeight="1">
      <c r="A42" s="103" t="s">
        <v>67</v>
      </c>
      <c r="B42" s="103" t="s">
        <v>126</v>
      </c>
      <c r="C42" s="103"/>
      <c r="D42" s="103"/>
      <c r="E42" s="113"/>
      <c r="F42" s="104">
        <v>1</v>
      </c>
      <c r="G42" s="103"/>
      <c r="H42" s="103"/>
      <c r="I42" s="103"/>
      <c r="J42" s="103"/>
      <c r="K42" s="103"/>
      <c r="L42" s="105"/>
      <c r="M42" s="106"/>
      <c r="N42" s="106"/>
      <c r="O42" s="106"/>
      <c r="P42" s="114"/>
      <c r="Q42" s="115"/>
      <c r="R42" s="116"/>
      <c r="S42" s="108" t="str">
        <f>INDEX(PT_DIFFERENTIATION_NUM_TER,MATCH(B42,PT_DIFFERENTIATION_TER_ID,0))</f>
        <v>1.1</v>
      </c>
      <c r="T42" s="117" t="s">
        <v>80</v>
      </c>
      <c r="U42" s="109"/>
      <c r="V42" s="110"/>
      <c r="W42" s="111"/>
      <c r="X42" s="111"/>
      <c r="Y42" s="111"/>
      <c r="Z42" s="111"/>
      <c r="AA42" s="111"/>
      <c r="AB42" s="112"/>
      <c r="AC42" s="110" t="str">
        <f>INDEX(PT_DIFFERENTIATION_TER,MATCH(B42,PT_DIFFERENTIATION_TER_ID,0))</f>
        <v>без дифференциации</v>
      </c>
      <c r="AD42" s="111"/>
      <c r="AE42" s="111"/>
      <c r="AF42" s="111"/>
      <c r="AG42" s="111"/>
      <c r="AH42" s="111"/>
      <c r="AI42" s="111"/>
      <c r="AJ42" s="110"/>
      <c r="AK42" s="111"/>
      <c r="AL42" s="111"/>
      <c r="AM42" s="111"/>
      <c r="AN42" s="111"/>
      <c r="AO42" s="111"/>
      <c r="AP42" s="112"/>
      <c r="AQ42" s="110"/>
      <c r="AR42" s="111"/>
      <c r="AS42" s="111"/>
      <c r="AT42" s="111"/>
      <c r="AU42" s="111"/>
      <c r="AV42" s="111"/>
      <c r="AW42" s="112"/>
      <c r="AX42" s="110"/>
      <c r="AY42" s="111"/>
      <c r="AZ42" s="111"/>
      <c r="BA42" s="111"/>
      <c r="BB42" s="111"/>
      <c r="BC42" s="111"/>
      <c r="BD42" s="112"/>
      <c r="BE42" s="110"/>
      <c r="BF42" s="111"/>
      <c r="BG42" s="111"/>
      <c r="BH42" s="111"/>
      <c r="BI42" s="111"/>
      <c r="BJ42" s="111"/>
      <c r="BK42" s="112"/>
      <c r="BL42" s="110"/>
      <c r="BM42" s="111"/>
      <c r="BN42" s="111"/>
      <c r="BO42" s="111"/>
      <c r="BP42" s="111"/>
      <c r="BQ42" s="111"/>
      <c r="BR42" s="112"/>
      <c r="BS42" s="110"/>
      <c r="BT42" s="111"/>
      <c r="BU42" s="111"/>
      <c r="BV42" s="111"/>
      <c r="BW42" s="111"/>
      <c r="BX42" s="111"/>
      <c r="BY42" s="112"/>
      <c r="BZ42" s="110"/>
      <c r="CA42" s="111"/>
      <c r="CB42" s="111"/>
      <c r="CC42" s="111"/>
      <c r="CD42" s="111"/>
      <c r="CE42" s="111"/>
      <c r="CF42" s="112"/>
      <c r="CG42" s="110"/>
      <c r="CH42" s="111"/>
      <c r="CI42" s="111"/>
      <c r="CJ42" s="111"/>
      <c r="CK42" s="111"/>
      <c r="CL42" s="111"/>
      <c r="CM42" s="112"/>
      <c r="CN42" s="110"/>
      <c r="CO42" s="111"/>
      <c r="CP42" s="111"/>
      <c r="CQ42" s="111"/>
      <c r="CR42" s="111"/>
      <c r="CS42" s="111"/>
      <c r="CT42" s="112"/>
      <c r="CU42" s="112"/>
    </row>
    <row r="43" spans="1:99" ht="24" customHeight="1">
      <c r="A43" s="103" t="s">
        <v>67</v>
      </c>
      <c r="B43" s="103" t="s">
        <v>126</v>
      </c>
      <c r="C43" s="103" t="s">
        <v>127</v>
      </c>
      <c r="D43" s="103"/>
      <c r="E43" s="113"/>
      <c r="F43" s="113"/>
      <c r="G43" s="104">
        <v>1</v>
      </c>
      <c r="H43" s="103"/>
      <c r="I43" s="103"/>
      <c r="J43" s="103"/>
      <c r="K43" s="103"/>
      <c r="L43" s="105"/>
      <c r="M43" s="106"/>
      <c r="N43" s="106"/>
      <c r="O43" s="106"/>
      <c r="P43" s="118"/>
      <c r="Q43" s="115"/>
      <c r="R43" s="116"/>
      <c r="S43" s="108" t="str">
        <f>INDEX(PT_DIFFERENTIATION_NUM_CS,MATCH(C43,PT_DIFFERENTIATION_CS_ID,0))</f>
        <v>1.1.1</v>
      </c>
      <c r="T43" s="119" t="s">
        <v>81</v>
      </c>
      <c r="U43" s="109"/>
      <c r="V43" s="110"/>
      <c r="W43" s="111"/>
      <c r="X43" s="111"/>
      <c r="Y43" s="111"/>
      <c r="Z43" s="111"/>
      <c r="AA43" s="111"/>
      <c r="AB43" s="112"/>
      <c r="AC43" s="110" t="str">
        <f>INDEX(PT_DIFFERENTIATION_CS,MATCH(C43,PT_DIFFERENTIATION_CS_ID,0))</f>
        <v>без дифференциации</v>
      </c>
      <c r="AD43" s="111"/>
      <c r="AE43" s="111"/>
      <c r="AF43" s="111"/>
      <c r="AG43" s="111"/>
      <c r="AH43" s="111"/>
      <c r="AI43" s="111"/>
      <c r="AJ43" s="110"/>
      <c r="AK43" s="111"/>
      <c r="AL43" s="111"/>
      <c r="AM43" s="111"/>
      <c r="AN43" s="111"/>
      <c r="AO43" s="111"/>
      <c r="AP43" s="112"/>
      <c r="AQ43" s="110"/>
      <c r="AR43" s="111"/>
      <c r="AS43" s="111"/>
      <c r="AT43" s="111"/>
      <c r="AU43" s="111"/>
      <c r="AV43" s="111"/>
      <c r="AW43" s="112"/>
      <c r="AX43" s="110"/>
      <c r="AY43" s="111"/>
      <c r="AZ43" s="111"/>
      <c r="BA43" s="111"/>
      <c r="BB43" s="111"/>
      <c r="BC43" s="111"/>
      <c r="BD43" s="112"/>
      <c r="BE43" s="110"/>
      <c r="BF43" s="111"/>
      <c r="BG43" s="111"/>
      <c r="BH43" s="111"/>
      <c r="BI43" s="111"/>
      <c r="BJ43" s="111"/>
      <c r="BK43" s="112"/>
      <c r="BL43" s="110"/>
      <c r="BM43" s="111"/>
      <c r="BN43" s="111"/>
      <c r="BO43" s="111"/>
      <c r="BP43" s="111"/>
      <c r="BQ43" s="111"/>
      <c r="BR43" s="112"/>
      <c r="BS43" s="110"/>
      <c r="BT43" s="111"/>
      <c r="BU43" s="111"/>
      <c r="BV43" s="111"/>
      <c r="BW43" s="111"/>
      <c r="BX43" s="111"/>
      <c r="BY43" s="112"/>
      <c r="BZ43" s="110"/>
      <c r="CA43" s="111"/>
      <c r="CB43" s="111"/>
      <c r="CC43" s="111"/>
      <c r="CD43" s="111"/>
      <c r="CE43" s="111"/>
      <c r="CF43" s="112"/>
      <c r="CG43" s="110"/>
      <c r="CH43" s="111"/>
      <c r="CI43" s="111"/>
      <c r="CJ43" s="111"/>
      <c r="CK43" s="111"/>
      <c r="CL43" s="111"/>
      <c r="CM43" s="112"/>
      <c r="CN43" s="110"/>
      <c r="CO43" s="111"/>
      <c r="CP43" s="111"/>
      <c r="CQ43" s="111"/>
      <c r="CR43" s="111"/>
      <c r="CS43" s="111"/>
      <c r="CT43" s="112"/>
      <c r="CU43" s="112"/>
    </row>
    <row r="44" spans="1:99" ht="24" customHeight="1">
      <c r="A44" s="103" t="s">
        <v>67</v>
      </c>
      <c r="B44" s="103" t="s">
        <v>126</v>
      </c>
      <c r="C44" s="103" t="s">
        <v>127</v>
      </c>
      <c r="D44" s="103" t="s">
        <v>128</v>
      </c>
      <c r="E44" s="113"/>
      <c r="F44" s="113"/>
      <c r="G44" s="113"/>
      <c r="H44" s="113"/>
      <c r="I44" s="120" t="str">
        <f>S43&amp;".1"</f>
        <v>1.1.1.1</v>
      </c>
      <c r="J44" s="103"/>
      <c r="K44" s="103"/>
      <c r="L44" s="105"/>
      <c r="P44" s="121">
        <v>1</v>
      </c>
      <c r="Q44" s="122"/>
      <c r="R44" s="123"/>
      <c r="S44" s="108" t="str">
        <f>$I44</f>
        <v>1.1.1.1</v>
      </c>
      <c r="T44" s="124" t="s">
        <v>82</v>
      </c>
      <c r="U44" s="109"/>
      <c r="V44" s="125"/>
      <c r="W44" s="126"/>
      <c r="X44" s="126"/>
      <c r="Y44" s="126"/>
      <c r="Z44" s="126"/>
      <c r="AA44" s="126"/>
      <c r="AB44" s="127"/>
      <c r="AC44" s="128"/>
      <c r="AD44" s="129"/>
      <c r="AE44" s="129"/>
      <c r="AF44" s="129"/>
      <c r="AG44" s="129"/>
      <c r="AH44" s="129"/>
      <c r="AI44" s="129"/>
      <c r="AJ44" s="125"/>
      <c r="AK44" s="126"/>
      <c r="AL44" s="126"/>
      <c r="AM44" s="126"/>
      <c r="AN44" s="126"/>
      <c r="AO44" s="126"/>
      <c r="AP44" s="127"/>
      <c r="AQ44" s="125"/>
      <c r="AR44" s="126"/>
      <c r="AS44" s="126"/>
      <c r="AT44" s="126"/>
      <c r="AU44" s="126"/>
      <c r="AV44" s="126"/>
      <c r="AW44" s="127"/>
      <c r="AX44" s="125"/>
      <c r="AY44" s="126"/>
      <c r="AZ44" s="126"/>
      <c r="BA44" s="126"/>
      <c r="BB44" s="126"/>
      <c r="BC44" s="126"/>
      <c r="BD44" s="127"/>
      <c r="BE44" s="125"/>
      <c r="BF44" s="126"/>
      <c r="BG44" s="126"/>
      <c r="BH44" s="126"/>
      <c r="BI44" s="126"/>
      <c r="BJ44" s="126"/>
      <c r="BK44" s="127"/>
      <c r="BL44" s="125"/>
      <c r="BM44" s="126"/>
      <c r="BN44" s="126"/>
      <c r="BO44" s="126"/>
      <c r="BP44" s="126"/>
      <c r="BQ44" s="126"/>
      <c r="BR44" s="127"/>
      <c r="BS44" s="125"/>
      <c r="BT44" s="126"/>
      <c r="BU44" s="126"/>
      <c r="BV44" s="126"/>
      <c r="BW44" s="126"/>
      <c r="BX44" s="126"/>
      <c r="BY44" s="127"/>
      <c r="BZ44" s="125"/>
      <c r="CA44" s="126"/>
      <c r="CB44" s="126"/>
      <c r="CC44" s="126"/>
      <c r="CD44" s="126"/>
      <c r="CE44" s="126"/>
      <c r="CF44" s="127"/>
      <c r="CG44" s="125"/>
      <c r="CH44" s="126"/>
      <c r="CI44" s="126"/>
      <c r="CJ44" s="126"/>
      <c r="CK44" s="126"/>
      <c r="CL44" s="126"/>
      <c r="CM44" s="127"/>
      <c r="CN44" s="125"/>
      <c r="CO44" s="126"/>
      <c r="CP44" s="126"/>
      <c r="CQ44" s="126"/>
      <c r="CR44" s="126"/>
      <c r="CS44" s="126"/>
      <c r="CT44" s="127"/>
      <c r="CU44" s="130"/>
    </row>
    <row r="45" spans="1:99" ht="24" customHeight="1">
      <c r="A45" s="103" t="s">
        <v>67</v>
      </c>
      <c r="B45" s="103" t="s">
        <v>126</v>
      </c>
      <c r="C45" s="103" t="s">
        <v>127</v>
      </c>
      <c r="D45" s="103" t="s">
        <v>128</v>
      </c>
      <c r="E45" s="113"/>
      <c r="F45" s="113"/>
      <c r="G45" s="113"/>
      <c r="H45" s="113"/>
      <c r="I45" s="131"/>
      <c r="J45" s="120" t="str">
        <f>I44&amp;".1"</f>
        <v>1.1.1.1.1</v>
      </c>
      <c r="K45" s="103"/>
      <c r="L45" s="105" t="s">
        <v>83</v>
      </c>
      <c r="P45" s="121"/>
      <c r="Q45" s="121">
        <v>1</v>
      </c>
      <c r="R45" s="132"/>
      <c r="S45" s="108" t="str">
        <f>$J45</f>
        <v>1.1.1.1.1</v>
      </c>
      <c r="T45" s="133" t="s">
        <v>84</v>
      </c>
      <c r="U45" s="109"/>
      <c r="V45" s="134"/>
      <c r="W45" s="135"/>
      <c r="X45" s="135"/>
      <c r="Y45" s="135"/>
      <c r="Z45" s="135"/>
      <c r="AA45" s="135"/>
      <c r="AB45" s="136"/>
      <c r="AC45" s="134" t="s">
        <v>130</v>
      </c>
      <c r="AD45" s="135"/>
      <c r="AE45" s="135"/>
      <c r="AF45" s="135"/>
      <c r="AG45" s="135"/>
      <c r="AH45" s="135"/>
      <c r="AI45" s="135"/>
      <c r="AJ45" s="134"/>
      <c r="AK45" s="135"/>
      <c r="AL45" s="135"/>
      <c r="AM45" s="135"/>
      <c r="AN45" s="135"/>
      <c r="AO45" s="135"/>
      <c r="AP45" s="136"/>
      <c r="AQ45" s="134"/>
      <c r="AR45" s="135"/>
      <c r="AS45" s="135"/>
      <c r="AT45" s="135"/>
      <c r="AU45" s="135"/>
      <c r="AV45" s="135"/>
      <c r="AW45" s="136"/>
      <c r="AX45" s="134"/>
      <c r="AY45" s="135"/>
      <c r="AZ45" s="135"/>
      <c r="BA45" s="135"/>
      <c r="BB45" s="135"/>
      <c r="BC45" s="135"/>
      <c r="BD45" s="136"/>
      <c r="BE45" s="134"/>
      <c r="BF45" s="135"/>
      <c r="BG45" s="135"/>
      <c r="BH45" s="135"/>
      <c r="BI45" s="135"/>
      <c r="BJ45" s="135"/>
      <c r="BK45" s="136"/>
      <c r="BL45" s="134"/>
      <c r="BM45" s="135"/>
      <c r="BN45" s="135"/>
      <c r="BO45" s="135"/>
      <c r="BP45" s="135"/>
      <c r="BQ45" s="135"/>
      <c r="BR45" s="136"/>
      <c r="BS45" s="134"/>
      <c r="BT45" s="135"/>
      <c r="BU45" s="135"/>
      <c r="BV45" s="135"/>
      <c r="BW45" s="135"/>
      <c r="BX45" s="135"/>
      <c r="BY45" s="136"/>
      <c r="BZ45" s="134"/>
      <c r="CA45" s="135"/>
      <c r="CB45" s="135"/>
      <c r="CC45" s="135"/>
      <c r="CD45" s="135"/>
      <c r="CE45" s="135"/>
      <c r="CF45" s="136"/>
      <c r="CG45" s="134"/>
      <c r="CH45" s="135"/>
      <c r="CI45" s="135"/>
      <c r="CJ45" s="135"/>
      <c r="CK45" s="135"/>
      <c r="CL45" s="135"/>
      <c r="CM45" s="136"/>
      <c r="CN45" s="134"/>
      <c r="CO45" s="135"/>
      <c r="CP45" s="135"/>
      <c r="CQ45" s="135"/>
      <c r="CR45" s="135"/>
      <c r="CS45" s="135"/>
      <c r="CT45" s="136"/>
      <c r="CU45" s="136"/>
    </row>
    <row r="46" spans="1:99" ht="24" customHeight="1">
      <c r="A46" s="103" t="s">
        <v>67</v>
      </c>
      <c r="B46" s="103" t="s">
        <v>126</v>
      </c>
      <c r="C46" s="103" t="s">
        <v>127</v>
      </c>
      <c r="D46" s="103" t="s">
        <v>128</v>
      </c>
      <c r="E46" s="113"/>
      <c r="F46" s="113"/>
      <c r="G46" s="113"/>
      <c r="H46" s="113"/>
      <c r="I46" s="131"/>
      <c r="J46" s="131"/>
      <c r="K46" s="120" t="str">
        <f>J45&amp;".1"</f>
        <v>1.1.1.1.1.1</v>
      </c>
      <c r="L46" s="105"/>
      <c r="P46" s="121"/>
      <c r="Q46" s="121"/>
      <c r="R46" s="132">
        <v>1</v>
      </c>
      <c r="S46" s="108" t="str">
        <f>$K46</f>
        <v>1.1.1.1.1.1</v>
      </c>
      <c r="T46" s="137" t="s">
        <v>129</v>
      </c>
      <c r="U46" s="109"/>
      <c r="V46" s="138"/>
      <c r="W46" s="138"/>
      <c r="X46" s="139"/>
      <c r="Y46" s="140"/>
      <c r="Z46" s="141" t="s">
        <v>85</v>
      </c>
      <c r="AA46" s="142"/>
      <c r="AB46" s="141" t="s">
        <v>85</v>
      </c>
      <c r="AC46" s="138">
        <v>59.79</v>
      </c>
      <c r="AD46" s="138"/>
      <c r="AE46" s="139"/>
      <c r="AF46" s="140">
        <v>45658.633796296293</v>
      </c>
      <c r="AG46" s="141" t="s">
        <v>85</v>
      </c>
      <c r="AH46" s="142">
        <v>45838.633900462963</v>
      </c>
      <c r="AI46" s="141" t="s">
        <v>85</v>
      </c>
      <c r="AJ46" s="138">
        <v>62.9</v>
      </c>
      <c r="AK46" s="138"/>
      <c r="AL46" s="139"/>
      <c r="AM46" s="140">
        <v>45839.63417824074</v>
      </c>
      <c r="AN46" s="141" t="s">
        <v>85</v>
      </c>
      <c r="AO46" s="142">
        <v>46022.634282407409</v>
      </c>
      <c r="AP46" s="141" t="s">
        <v>85</v>
      </c>
      <c r="AQ46" s="138">
        <v>62.9</v>
      </c>
      <c r="AR46" s="138"/>
      <c r="AS46" s="139"/>
      <c r="AT46" s="140">
        <v>46023.634687500002</v>
      </c>
      <c r="AU46" s="141" t="s">
        <v>85</v>
      </c>
      <c r="AV46" s="142">
        <v>46203.634918981479</v>
      </c>
      <c r="AW46" s="141" t="s">
        <v>85</v>
      </c>
      <c r="AX46" s="138">
        <v>78.62</v>
      </c>
      <c r="AY46" s="138"/>
      <c r="AZ46" s="139"/>
      <c r="BA46" s="140">
        <v>46204.635254629633</v>
      </c>
      <c r="BB46" s="141" t="s">
        <v>85</v>
      </c>
      <c r="BC46" s="142">
        <v>46387.635405092595</v>
      </c>
      <c r="BD46" s="141" t="s">
        <v>85</v>
      </c>
      <c r="BE46" s="138">
        <v>78.62</v>
      </c>
      <c r="BF46" s="138"/>
      <c r="BG46" s="139"/>
      <c r="BH46" s="140">
        <v>46388.636006944442</v>
      </c>
      <c r="BI46" s="141" t="s">
        <v>85</v>
      </c>
      <c r="BJ46" s="142">
        <v>46568.636111111111</v>
      </c>
      <c r="BK46" s="141" t="s">
        <v>85</v>
      </c>
      <c r="BL46" s="138">
        <v>98.28</v>
      </c>
      <c r="BM46" s="138"/>
      <c r="BN46" s="139"/>
      <c r="BO46" s="140">
        <v>46569.636493055557</v>
      </c>
      <c r="BP46" s="141" t="s">
        <v>85</v>
      </c>
      <c r="BQ46" s="142">
        <v>46752.636597222219</v>
      </c>
      <c r="BR46" s="141" t="s">
        <v>85</v>
      </c>
      <c r="BS46" s="138">
        <v>98.28</v>
      </c>
      <c r="BT46" s="138"/>
      <c r="BU46" s="139"/>
      <c r="BV46" s="140">
        <v>46753.636921296296</v>
      </c>
      <c r="BW46" s="141" t="s">
        <v>85</v>
      </c>
      <c r="BX46" s="142">
        <v>46934.637106481481</v>
      </c>
      <c r="BY46" s="141" t="s">
        <v>85</v>
      </c>
      <c r="BZ46" s="138">
        <v>122.3</v>
      </c>
      <c r="CA46" s="138"/>
      <c r="CB46" s="139"/>
      <c r="CC46" s="140">
        <v>46935.637731481482</v>
      </c>
      <c r="CD46" s="141" t="s">
        <v>85</v>
      </c>
      <c r="CE46" s="142">
        <v>47118.637870370374</v>
      </c>
      <c r="CF46" s="141" t="s">
        <v>85</v>
      </c>
      <c r="CG46" s="138">
        <v>122.3</v>
      </c>
      <c r="CH46" s="138"/>
      <c r="CI46" s="139"/>
      <c r="CJ46" s="140">
        <v>47119.638749999998</v>
      </c>
      <c r="CK46" s="141" t="s">
        <v>85</v>
      </c>
      <c r="CL46" s="142">
        <v>47299.638877314814</v>
      </c>
      <c r="CM46" s="141" t="s">
        <v>85</v>
      </c>
      <c r="CN46" s="138">
        <v>146.75</v>
      </c>
      <c r="CO46" s="138"/>
      <c r="CP46" s="139"/>
      <c r="CQ46" s="140">
        <v>47300.639155092591</v>
      </c>
      <c r="CR46" s="141" t="s">
        <v>85</v>
      </c>
      <c r="CS46" s="142">
        <v>47483.639282407406</v>
      </c>
      <c r="CT46" s="141" t="s">
        <v>85</v>
      </c>
      <c r="CU46" s="143"/>
    </row>
    <row r="47" spans="1:99" ht="0" hidden="1" customHeight="1">
      <c r="A47" s="103" t="s">
        <v>67</v>
      </c>
      <c r="B47" s="103" t="s">
        <v>126</v>
      </c>
      <c r="C47" s="103" t="s">
        <v>127</v>
      </c>
      <c r="D47" s="103" t="s">
        <v>128</v>
      </c>
      <c r="E47" s="113"/>
      <c r="F47" s="113"/>
      <c r="G47" s="113"/>
      <c r="H47" s="113"/>
      <c r="I47" s="131"/>
      <c r="J47" s="131"/>
      <c r="K47" s="120"/>
      <c r="L47" s="105"/>
      <c r="P47" s="121"/>
      <c r="Q47" s="121"/>
      <c r="R47" s="132"/>
      <c r="S47" s="144"/>
      <c r="T47" s="109"/>
      <c r="U47" s="109"/>
      <c r="V47" s="145"/>
      <c r="W47" s="145"/>
      <c r="X47" s="146" t="str">
        <f>Y46&amp;"-"&amp;AA46</f>
        <v>-</v>
      </c>
      <c r="Y47" s="147"/>
      <c r="Z47" s="141"/>
      <c r="AA47" s="148"/>
      <c r="AB47" s="141"/>
      <c r="AC47" s="145"/>
      <c r="AD47" s="145"/>
      <c r="AE47" s="146" t="str">
        <f>AF46&amp;"-"&amp;AH46</f>
        <v>45658,6337962963-45838,633900463</v>
      </c>
      <c r="AF47" s="147"/>
      <c r="AG47" s="141"/>
      <c r="AH47" s="148"/>
      <c r="AI47" s="141"/>
      <c r="AJ47" s="145"/>
      <c r="AK47" s="145"/>
      <c r="AL47" s="146" t="str">
        <f>AM46&amp;"-"&amp;AO46</f>
        <v>45839,6341782407-46022,6342824074</v>
      </c>
      <c r="AM47" s="147"/>
      <c r="AN47" s="141"/>
      <c r="AO47" s="148"/>
      <c r="AP47" s="141"/>
      <c r="AQ47" s="145"/>
      <c r="AR47" s="145"/>
      <c r="AS47" s="146" t="str">
        <f>AT46&amp;"-"&amp;AV46</f>
        <v>46023,6346875-46203,6349189815</v>
      </c>
      <c r="AT47" s="147"/>
      <c r="AU47" s="141"/>
      <c r="AV47" s="148"/>
      <c r="AW47" s="141"/>
      <c r="AX47" s="145"/>
      <c r="AY47" s="145"/>
      <c r="AZ47" s="146" t="str">
        <f>BA46&amp;"-"&amp;BC46</f>
        <v>46204,6352546296-46387,6354050926</v>
      </c>
      <c r="BA47" s="147"/>
      <c r="BB47" s="141"/>
      <c r="BC47" s="148"/>
      <c r="BD47" s="141"/>
      <c r="BE47" s="145"/>
      <c r="BF47" s="145"/>
      <c r="BG47" s="146" t="str">
        <f>BH46&amp;"-"&amp;BJ46</f>
        <v>46388,6360069444-46568,6361111111</v>
      </c>
      <c r="BH47" s="147"/>
      <c r="BI47" s="141"/>
      <c r="BJ47" s="148"/>
      <c r="BK47" s="141"/>
      <c r="BL47" s="145"/>
      <c r="BM47" s="145"/>
      <c r="BN47" s="146" t="str">
        <f>BO46&amp;"-"&amp;BQ46</f>
        <v>46569,6364930556-46752,6365972222</v>
      </c>
      <c r="BO47" s="147"/>
      <c r="BP47" s="141"/>
      <c r="BQ47" s="148"/>
      <c r="BR47" s="141"/>
      <c r="BS47" s="145"/>
      <c r="BT47" s="145"/>
      <c r="BU47" s="146" t="str">
        <f>BV46&amp;"-"&amp;BX46</f>
        <v>46753,6369212963-46934,6371064815</v>
      </c>
      <c r="BV47" s="147"/>
      <c r="BW47" s="141"/>
      <c r="BX47" s="148"/>
      <c r="BY47" s="141"/>
      <c r="BZ47" s="145"/>
      <c r="CA47" s="145"/>
      <c r="CB47" s="146" t="str">
        <f>CC46&amp;"-"&amp;CE46</f>
        <v>46935,6377314815-47118,6378703704</v>
      </c>
      <c r="CC47" s="147"/>
      <c r="CD47" s="141"/>
      <c r="CE47" s="148"/>
      <c r="CF47" s="141"/>
      <c r="CG47" s="145"/>
      <c r="CH47" s="145"/>
      <c r="CI47" s="146" t="str">
        <f>CJ46&amp;"-"&amp;CL46</f>
        <v>47119,63875-47299,6388773148</v>
      </c>
      <c r="CJ47" s="147"/>
      <c r="CK47" s="141"/>
      <c r="CL47" s="148"/>
      <c r="CM47" s="141"/>
      <c r="CN47" s="145"/>
      <c r="CO47" s="145"/>
      <c r="CP47" s="146" t="str">
        <f>CQ46&amp;"-"&amp;CS46</f>
        <v>47300,6391550926-47483,6392824074</v>
      </c>
      <c r="CQ47" s="147"/>
      <c r="CR47" s="141"/>
      <c r="CS47" s="148"/>
      <c r="CT47" s="141"/>
      <c r="CU47" s="149"/>
    </row>
    <row r="48" spans="1:99" ht="21" customHeight="1">
      <c r="A48" s="103" t="s">
        <v>67</v>
      </c>
      <c r="B48" s="103" t="s">
        <v>126</v>
      </c>
      <c r="C48" s="103" t="s">
        <v>127</v>
      </c>
      <c r="D48" s="103" t="s">
        <v>128</v>
      </c>
      <c r="E48" s="113"/>
      <c r="F48" s="113"/>
      <c r="G48" s="113"/>
      <c r="H48" s="113"/>
      <c r="I48" s="131"/>
      <c r="J48" s="120"/>
      <c r="K48" s="103"/>
      <c r="L48" s="105"/>
      <c r="P48" s="121"/>
      <c r="Q48" s="121"/>
      <c r="R48" s="123"/>
      <c r="S48" s="150"/>
      <c r="T48" s="151" t="s">
        <v>86</v>
      </c>
      <c r="U48" s="152"/>
      <c r="V48" s="152"/>
      <c r="W48" s="152"/>
      <c r="X48" s="152"/>
      <c r="Y48" s="152"/>
      <c r="Z48" s="152"/>
      <c r="AA48" s="152"/>
      <c r="AB48" s="152"/>
      <c r="AC48" s="152"/>
      <c r="AD48" s="152"/>
      <c r="AE48" s="152"/>
      <c r="AF48" s="152"/>
      <c r="AG48" s="152"/>
      <c r="AH48" s="152"/>
      <c r="AI48" s="152"/>
      <c r="AJ48" s="152"/>
      <c r="AK48" s="152"/>
      <c r="AL48" s="152"/>
      <c r="AM48" s="152"/>
      <c r="AN48" s="152"/>
      <c r="AO48" s="152"/>
      <c r="AP48" s="152"/>
      <c r="AQ48" s="152"/>
      <c r="AR48" s="152"/>
      <c r="AS48" s="152"/>
      <c r="AT48" s="152"/>
      <c r="AU48" s="152"/>
      <c r="AV48" s="152"/>
      <c r="AW48" s="152"/>
      <c r="AX48" s="152"/>
      <c r="AY48" s="152"/>
      <c r="AZ48" s="152"/>
      <c r="BA48" s="152"/>
      <c r="BB48" s="152"/>
      <c r="BC48" s="152"/>
      <c r="BD48" s="152"/>
      <c r="BE48" s="152"/>
      <c r="BF48" s="152"/>
      <c r="BG48" s="152"/>
      <c r="BH48" s="152"/>
      <c r="BI48" s="152"/>
      <c r="BJ48" s="152"/>
      <c r="BK48" s="152"/>
      <c r="BL48" s="152"/>
      <c r="BM48" s="152"/>
      <c r="BN48" s="152"/>
      <c r="BO48" s="152"/>
      <c r="BP48" s="152"/>
      <c r="BQ48" s="152"/>
      <c r="BR48" s="152"/>
      <c r="BS48" s="152"/>
      <c r="BT48" s="152"/>
      <c r="BU48" s="152"/>
      <c r="BV48" s="152"/>
      <c r="BW48" s="152"/>
      <c r="BX48" s="152"/>
      <c r="BY48" s="152"/>
      <c r="BZ48" s="152"/>
      <c r="CA48" s="152"/>
      <c r="CB48" s="152"/>
      <c r="CC48" s="152"/>
      <c r="CD48" s="152"/>
      <c r="CE48" s="152"/>
      <c r="CF48" s="152"/>
      <c r="CG48" s="152"/>
      <c r="CH48" s="152"/>
      <c r="CI48" s="152"/>
      <c r="CJ48" s="152"/>
      <c r="CK48" s="152"/>
      <c r="CL48" s="152"/>
      <c r="CM48" s="152"/>
      <c r="CN48" s="152"/>
      <c r="CO48" s="152"/>
      <c r="CP48" s="152"/>
      <c r="CQ48" s="152"/>
      <c r="CR48" s="152"/>
      <c r="CS48" s="152"/>
      <c r="CT48" s="152"/>
      <c r="CU48" s="152"/>
    </row>
    <row r="49" spans="1:99" ht="21.95" customHeight="1">
      <c r="A49" s="103" t="s">
        <v>67</v>
      </c>
      <c r="B49" s="103" t="s">
        <v>126</v>
      </c>
      <c r="C49" s="103" t="s">
        <v>127</v>
      </c>
      <c r="D49" s="103" t="s">
        <v>128</v>
      </c>
      <c r="E49" s="113"/>
      <c r="F49" s="113"/>
      <c r="G49" s="113"/>
      <c r="H49" s="113"/>
      <c r="I49" s="120"/>
      <c r="J49" s="103"/>
      <c r="K49" s="103"/>
      <c r="L49" s="105"/>
      <c r="P49" s="121"/>
      <c r="Q49" s="122"/>
      <c r="R49" s="123"/>
      <c r="S49" s="150"/>
      <c r="T49" s="153" t="s">
        <v>87</v>
      </c>
      <c r="U49" s="152"/>
      <c r="V49" s="152"/>
      <c r="W49" s="152"/>
      <c r="X49" s="152"/>
      <c r="Y49" s="152"/>
      <c r="Z49" s="152"/>
      <c r="AA49" s="152"/>
      <c r="AB49" s="154"/>
      <c r="AC49" s="152"/>
      <c r="AD49" s="152"/>
      <c r="AE49" s="152"/>
      <c r="AF49" s="152"/>
      <c r="AG49" s="152"/>
      <c r="AH49" s="152"/>
      <c r="AI49" s="154"/>
      <c r="AJ49" s="152"/>
      <c r="AK49" s="152"/>
      <c r="AL49" s="152"/>
      <c r="AM49" s="152"/>
      <c r="AN49" s="152"/>
      <c r="AO49" s="152"/>
      <c r="AP49" s="154"/>
      <c r="AQ49" s="152"/>
      <c r="AR49" s="152"/>
      <c r="AS49" s="152"/>
      <c r="AT49" s="152"/>
      <c r="AU49" s="152"/>
      <c r="AV49" s="152"/>
      <c r="AW49" s="154"/>
      <c r="AX49" s="152"/>
      <c r="AY49" s="152"/>
      <c r="AZ49" s="152"/>
      <c r="BA49" s="152"/>
      <c r="BB49" s="152"/>
      <c r="BC49" s="152"/>
      <c r="BD49" s="154"/>
      <c r="BE49" s="152"/>
      <c r="BF49" s="152"/>
      <c r="BG49" s="152"/>
      <c r="BH49" s="152"/>
      <c r="BI49" s="152"/>
      <c r="BJ49" s="152"/>
      <c r="BK49" s="154"/>
      <c r="BL49" s="152"/>
      <c r="BM49" s="152"/>
      <c r="BN49" s="152"/>
      <c r="BO49" s="152"/>
      <c r="BP49" s="152"/>
      <c r="BQ49" s="152"/>
      <c r="BR49" s="154"/>
      <c r="BS49" s="152"/>
      <c r="BT49" s="152"/>
      <c r="BU49" s="152"/>
      <c r="BV49" s="152"/>
      <c r="BW49" s="152"/>
      <c r="BX49" s="152"/>
      <c r="BY49" s="154"/>
      <c r="BZ49" s="152"/>
      <c r="CA49" s="152"/>
      <c r="CB49" s="152"/>
      <c r="CC49" s="152"/>
      <c r="CD49" s="152"/>
      <c r="CE49" s="152"/>
      <c r="CF49" s="154"/>
      <c r="CG49" s="152"/>
      <c r="CH49" s="152"/>
      <c r="CI49" s="152"/>
      <c r="CJ49" s="152"/>
      <c r="CK49" s="152"/>
      <c r="CL49" s="152"/>
      <c r="CM49" s="154"/>
      <c r="CN49" s="152"/>
      <c r="CO49" s="152"/>
      <c r="CP49" s="152"/>
      <c r="CQ49" s="152"/>
      <c r="CR49" s="152"/>
      <c r="CS49" s="152"/>
      <c r="CT49" s="154"/>
      <c r="CU49" s="152"/>
    </row>
    <row r="50" spans="1:99" ht="21.95" customHeight="1">
      <c r="A50" s="103" t="s">
        <v>67</v>
      </c>
      <c r="B50" s="103" t="s">
        <v>126</v>
      </c>
      <c r="C50" s="103" t="s">
        <v>127</v>
      </c>
      <c r="D50" s="103" t="s">
        <v>128</v>
      </c>
      <c r="E50" s="113"/>
      <c r="F50" s="113"/>
      <c r="G50" s="113"/>
      <c r="H50" s="104"/>
      <c r="I50" s="103"/>
      <c r="J50" s="103"/>
      <c r="K50" s="103"/>
      <c r="L50" s="105"/>
      <c r="M50" s="106"/>
      <c r="N50" s="106"/>
      <c r="O50" s="2"/>
      <c r="P50" s="8"/>
      <c r="Q50" s="155"/>
      <c r="R50" s="107"/>
      <c r="S50" s="150"/>
      <c r="T50" s="156" t="s">
        <v>88</v>
      </c>
      <c r="U50" s="152"/>
      <c r="V50" s="152"/>
      <c r="W50" s="152"/>
      <c r="X50" s="152"/>
      <c r="Y50" s="152"/>
      <c r="Z50" s="152"/>
      <c r="AA50" s="152"/>
      <c r="AB50" s="154"/>
      <c r="AC50" s="152"/>
      <c r="AD50" s="152"/>
      <c r="AE50" s="152"/>
      <c r="AF50" s="152"/>
      <c r="AG50" s="152"/>
      <c r="AH50" s="152"/>
      <c r="AI50" s="154"/>
      <c r="AJ50" s="152"/>
      <c r="AK50" s="152"/>
      <c r="AL50" s="152"/>
      <c r="AM50" s="152"/>
      <c r="AN50" s="152"/>
      <c r="AO50" s="152"/>
      <c r="AP50" s="154"/>
      <c r="AQ50" s="152"/>
      <c r="AR50" s="152"/>
      <c r="AS50" s="152"/>
      <c r="AT50" s="152"/>
      <c r="AU50" s="152"/>
      <c r="AV50" s="152"/>
      <c r="AW50" s="154"/>
      <c r="AX50" s="152"/>
      <c r="AY50" s="152"/>
      <c r="AZ50" s="152"/>
      <c r="BA50" s="152"/>
      <c r="BB50" s="152"/>
      <c r="BC50" s="152"/>
      <c r="BD50" s="154"/>
      <c r="BE50" s="152"/>
      <c r="BF50" s="152"/>
      <c r="BG50" s="152"/>
      <c r="BH50" s="152"/>
      <c r="BI50" s="152"/>
      <c r="BJ50" s="152"/>
      <c r="BK50" s="154"/>
      <c r="BL50" s="152"/>
      <c r="BM50" s="152"/>
      <c r="BN50" s="152"/>
      <c r="BO50" s="152"/>
      <c r="BP50" s="152"/>
      <c r="BQ50" s="152"/>
      <c r="BR50" s="154"/>
      <c r="BS50" s="152"/>
      <c r="BT50" s="152"/>
      <c r="BU50" s="152"/>
      <c r="BV50" s="152"/>
      <c r="BW50" s="152"/>
      <c r="BX50" s="152"/>
      <c r="BY50" s="154"/>
      <c r="BZ50" s="152"/>
      <c r="CA50" s="152"/>
      <c r="CB50" s="152"/>
      <c r="CC50" s="152"/>
      <c r="CD50" s="152"/>
      <c r="CE50" s="152"/>
      <c r="CF50" s="154"/>
      <c r="CG50" s="152"/>
      <c r="CH50" s="152"/>
      <c r="CI50" s="152"/>
      <c r="CJ50" s="152"/>
      <c r="CK50" s="152"/>
      <c r="CL50" s="152"/>
      <c r="CM50" s="154"/>
      <c r="CN50" s="152"/>
      <c r="CO50" s="152"/>
      <c r="CP50" s="152"/>
      <c r="CQ50" s="152"/>
      <c r="CR50" s="152"/>
      <c r="CS50" s="152"/>
      <c r="CT50" s="154"/>
      <c r="CU50" s="152"/>
    </row>
    <row r="51" spans="1:99" s="49" customFormat="1" ht="0" hidden="1" customHeight="1">
      <c r="A51" s="157" t="s">
        <v>67</v>
      </c>
      <c r="B51" s="157" t="s">
        <v>126</v>
      </c>
      <c r="C51" s="157"/>
      <c r="D51" s="157"/>
      <c r="E51" s="113"/>
      <c r="F51" s="104"/>
      <c r="G51" s="157"/>
      <c r="H51" s="157"/>
      <c r="I51" s="157"/>
      <c r="J51" s="157"/>
      <c r="K51" s="157"/>
      <c r="L51" s="158"/>
      <c r="M51" s="159"/>
      <c r="N51" s="159"/>
      <c r="P51" s="98"/>
      <c r="Q51" s="160"/>
      <c r="R51" s="98"/>
      <c r="S51" s="161"/>
      <c r="T51" s="162" t="s">
        <v>89</v>
      </c>
      <c r="U51" s="163"/>
      <c r="V51" s="163"/>
      <c r="W51" s="163"/>
      <c r="X51" s="163"/>
      <c r="Y51" s="163"/>
      <c r="Z51" s="163"/>
      <c r="AA51" s="163"/>
      <c r="AB51" s="163"/>
      <c r="AC51" s="163"/>
      <c r="AD51" s="163"/>
      <c r="AE51" s="163"/>
      <c r="AF51" s="163"/>
      <c r="AG51" s="163"/>
      <c r="AH51" s="163"/>
      <c r="AI51" s="163"/>
      <c r="AJ51" s="163"/>
      <c r="AK51" s="163"/>
      <c r="AL51" s="163"/>
      <c r="AM51" s="163"/>
      <c r="AN51" s="163"/>
      <c r="AO51" s="163"/>
      <c r="AP51" s="163"/>
      <c r="AQ51" s="163"/>
      <c r="AR51" s="163"/>
      <c r="AS51" s="163"/>
      <c r="AT51" s="163"/>
      <c r="AU51" s="163"/>
      <c r="AV51" s="163"/>
      <c r="AW51" s="163"/>
      <c r="AX51" s="163"/>
      <c r="AY51" s="163"/>
      <c r="AZ51" s="163"/>
      <c r="BA51" s="163"/>
      <c r="BB51" s="163"/>
      <c r="BC51" s="163"/>
      <c r="BD51" s="163"/>
      <c r="BE51" s="163"/>
      <c r="BF51" s="163"/>
      <c r="BG51" s="163"/>
      <c r="BH51" s="163"/>
      <c r="BI51" s="163"/>
      <c r="BJ51" s="163"/>
      <c r="BK51" s="163"/>
      <c r="BL51" s="163"/>
      <c r="BM51" s="163"/>
      <c r="BN51" s="163"/>
      <c r="BO51" s="163"/>
      <c r="BP51" s="163"/>
      <c r="BQ51" s="163"/>
      <c r="BR51" s="163"/>
      <c r="BS51" s="163"/>
      <c r="BT51" s="163"/>
      <c r="BU51" s="163"/>
      <c r="BV51" s="163"/>
      <c r="BW51" s="163"/>
      <c r="BX51" s="163"/>
      <c r="BY51" s="163"/>
      <c r="BZ51" s="163"/>
      <c r="CA51" s="163"/>
      <c r="CB51" s="163"/>
      <c r="CC51" s="163"/>
      <c r="CD51" s="163"/>
      <c r="CE51" s="163"/>
      <c r="CF51" s="163"/>
      <c r="CG51" s="163"/>
      <c r="CH51" s="163"/>
      <c r="CI51" s="163"/>
      <c r="CJ51" s="163"/>
      <c r="CK51" s="163"/>
      <c r="CL51" s="163"/>
      <c r="CM51" s="163"/>
      <c r="CN51" s="163"/>
      <c r="CO51" s="163"/>
      <c r="CP51" s="163"/>
      <c r="CQ51" s="163"/>
      <c r="CR51" s="163"/>
      <c r="CS51" s="163"/>
      <c r="CT51" s="163"/>
      <c r="CU51" s="163"/>
    </row>
    <row r="52" spans="1:99" s="49" customFormat="1" ht="0" hidden="1" customHeight="1">
      <c r="A52" s="157" t="s">
        <v>67</v>
      </c>
      <c r="B52" s="157"/>
      <c r="C52" s="157"/>
      <c r="D52" s="157"/>
      <c r="E52" s="104"/>
      <c r="F52" s="157"/>
      <c r="G52" s="157"/>
      <c r="H52" s="157"/>
      <c r="I52" s="157"/>
      <c r="J52" s="157"/>
      <c r="K52" s="157"/>
      <c r="L52" s="158"/>
      <c r="M52" s="159"/>
      <c r="N52" s="159"/>
      <c r="P52" s="98"/>
      <c r="Q52" s="160"/>
      <c r="R52" s="98"/>
      <c r="S52" s="161"/>
      <c r="T52" s="162" t="s">
        <v>90</v>
      </c>
      <c r="U52" s="163"/>
      <c r="V52" s="163"/>
      <c r="W52" s="163"/>
      <c r="X52" s="163"/>
      <c r="Y52" s="163"/>
      <c r="Z52" s="163"/>
      <c r="AA52" s="163"/>
      <c r="AB52" s="163"/>
      <c r="AC52" s="163"/>
      <c r="AD52" s="163"/>
      <c r="AE52" s="163"/>
      <c r="AF52" s="163"/>
      <c r="AG52" s="163"/>
      <c r="AH52" s="163"/>
      <c r="AI52" s="163"/>
      <c r="AJ52" s="163"/>
      <c r="AK52" s="163"/>
      <c r="AL52" s="163"/>
      <c r="AM52" s="163"/>
      <c r="AN52" s="163"/>
      <c r="AO52" s="163"/>
      <c r="AP52" s="163"/>
      <c r="AQ52" s="163"/>
      <c r="AR52" s="163"/>
      <c r="AS52" s="163"/>
      <c r="AT52" s="163"/>
      <c r="AU52" s="163"/>
      <c r="AV52" s="163"/>
      <c r="AW52" s="163"/>
      <c r="AX52" s="163"/>
      <c r="AY52" s="163"/>
      <c r="AZ52" s="163"/>
      <c r="BA52" s="163"/>
      <c r="BB52" s="163"/>
      <c r="BC52" s="163"/>
      <c r="BD52" s="163"/>
      <c r="BE52" s="163"/>
      <c r="BF52" s="163"/>
      <c r="BG52" s="163"/>
      <c r="BH52" s="163"/>
      <c r="BI52" s="163"/>
      <c r="BJ52" s="163"/>
      <c r="BK52" s="163"/>
      <c r="BL52" s="163"/>
      <c r="BM52" s="163"/>
      <c r="BN52" s="163"/>
      <c r="BO52" s="163"/>
      <c r="BP52" s="163"/>
      <c r="BQ52" s="163"/>
      <c r="BR52" s="163"/>
      <c r="BS52" s="163"/>
      <c r="BT52" s="163"/>
      <c r="BU52" s="163"/>
      <c r="BV52" s="163"/>
      <c r="BW52" s="163"/>
      <c r="BX52" s="163"/>
      <c r="BY52" s="163"/>
      <c r="BZ52" s="163"/>
      <c r="CA52" s="163"/>
      <c r="CB52" s="163"/>
      <c r="CC52" s="163"/>
      <c r="CD52" s="163"/>
      <c r="CE52" s="163"/>
      <c r="CF52" s="163"/>
      <c r="CG52" s="163"/>
      <c r="CH52" s="163"/>
      <c r="CI52" s="163"/>
      <c r="CJ52" s="163"/>
      <c r="CK52" s="163"/>
      <c r="CL52" s="163"/>
      <c r="CM52" s="163"/>
      <c r="CN52" s="163"/>
      <c r="CO52" s="163"/>
      <c r="CP52" s="163"/>
      <c r="CQ52" s="163"/>
      <c r="CR52" s="163"/>
      <c r="CS52" s="163"/>
      <c r="CT52" s="163"/>
      <c r="CU52" s="163"/>
    </row>
    <row r="53" spans="1:99" s="49" customFormat="1" ht="0" hidden="1" customHeight="1">
      <c r="A53" s="157"/>
      <c r="B53" s="157"/>
      <c r="C53" s="157"/>
      <c r="D53" s="157"/>
      <c r="E53" s="157"/>
      <c r="F53" s="157"/>
      <c r="G53" s="157"/>
      <c r="H53" s="157"/>
      <c r="I53" s="157"/>
      <c r="J53" s="157"/>
      <c r="K53" s="157"/>
      <c r="L53" s="158"/>
      <c r="M53" s="159"/>
      <c r="N53" s="159"/>
      <c r="P53" s="98"/>
      <c r="Q53" s="160"/>
      <c r="R53" s="98"/>
      <c r="S53" s="161"/>
      <c r="T53" s="162" t="s">
        <v>131</v>
      </c>
      <c r="U53" s="163"/>
      <c r="V53" s="163"/>
      <c r="W53" s="163"/>
      <c r="X53" s="163"/>
      <c r="Y53" s="163"/>
      <c r="Z53" s="163"/>
      <c r="AA53" s="163"/>
      <c r="AB53" s="163"/>
      <c r="AC53" s="163"/>
      <c r="AD53" s="163"/>
      <c r="AE53" s="163"/>
      <c r="AF53" s="163"/>
      <c r="AG53" s="163"/>
      <c r="AH53" s="163"/>
      <c r="AI53" s="163"/>
      <c r="AJ53" s="163"/>
      <c r="AK53" s="163"/>
      <c r="AL53" s="163"/>
      <c r="AM53" s="163"/>
      <c r="AN53" s="163"/>
      <c r="AO53" s="163"/>
      <c r="AP53" s="163"/>
      <c r="AQ53" s="163"/>
      <c r="AR53" s="163"/>
      <c r="AS53" s="163"/>
      <c r="AT53" s="163"/>
      <c r="AU53" s="163"/>
      <c r="AV53" s="163"/>
      <c r="AW53" s="163"/>
      <c r="AX53" s="163"/>
      <c r="AY53" s="163"/>
      <c r="AZ53" s="163"/>
      <c r="BA53" s="163"/>
      <c r="BB53" s="163"/>
      <c r="BC53" s="163"/>
      <c r="BD53" s="163"/>
      <c r="BE53" s="163"/>
      <c r="BF53" s="163"/>
      <c r="BG53" s="163"/>
      <c r="BH53" s="163"/>
      <c r="BI53" s="163"/>
      <c r="BJ53" s="163"/>
      <c r="BK53" s="163"/>
      <c r="BL53" s="163"/>
      <c r="BM53" s="163"/>
      <c r="BN53" s="163"/>
      <c r="BO53" s="163"/>
      <c r="BP53" s="163"/>
      <c r="BQ53" s="163"/>
      <c r="BR53" s="163"/>
      <c r="BS53" s="163"/>
      <c r="BT53" s="163"/>
      <c r="BU53" s="163"/>
      <c r="BV53" s="163"/>
      <c r="BW53" s="163"/>
      <c r="BX53" s="163"/>
      <c r="BY53" s="163"/>
      <c r="BZ53" s="163"/>
      <c r="CA53" s="163"/>
      <c r="CB53" s="163"/>
      <c r="CC53" s="163"/>
      <c r="CD53" s="163"/>
      <c r="CE53" s="163"/>
      <c r="CF53" s="163"/>
      <c r="CG53" s="163"/>
      <c r="CH53" s="163"/>
      <c r="CI53" s="163"/>
      <c r="CJ53" s="163"/>
      <c r="CK53" s="163"/>
      <c r="CL53" s="163"/>
      <c r="CM53" s="163"/>
      <c r="CN53" s="163"/>
      <c r="CO53" s="163"/>
      <c r="CP53" s="163"/>
      <c r="CQ53" s="163"/>
      <c r="CR53" s="163"/>
      <c r="CS53" s="163"/>
      <c r="CT53" s="163"/>
      <c r="CU53" s="163"/>
    </row>
    <row r="54" spans="1:99" ht="11.45" customHeight="1">
      <c r="M54" s="2"/>
      <c r="N54" s="2"/>
      <c r="O54" s="2"/>
      <c r="P54" s="4"/>
      <c r="Q54" s="4"/>
      <c r="R54" s="4"/>
      <c r="S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row>
    <row r="55" spans="1:99" ht="14.65" customHeight="1">
      <c r="O55" s="2"/>
      <c r="S55" s="45"/>
      <c r="T55" s="46"/>
      <c r="U55" s="46"/>
      <c r="V55" s="46"/>
      <c r="W55" s="46"/>
      <c r="X55" s="46"/>
      <c r="Y55" s="46"/>
      <c r="Z55" s="46"/>
      <c r="AA55" s="46"/>
      <c r="AB55" s="46"/>
      <c r="AC55" s="46"/>
      <c r="AD55" s="46"/>
      <c r="AE55" s="46"/>
      <c r="AF55" s="46"/>
      <c r="AG55" s="46"/>
      <c r="AH55" s="46"/>
      <c r="AI55" s="46"/>
      <c r="AJ55" s="46"/>
      <c r="AK55" s="46"/>
      <c r="AL55" s="46"/>
      <c r="AM55" s="46"/>
      <c r="AN55" s="46"/>
      <c r="AO55" s="46"/>
      <c r="AP55" s="46"/>
      <c r="AQ55" s="46"/>
      <c r="AR55" s="46"/>
      <c r="AS55" s="46"/>
      <c r="AT55" s="46"/>
      <c r="AU55" s="46"/>
      <c r="AV55" s="46"/>
      <c r="AW55" s="46"/>
      <c r="AX55" s="46"/>
      <c r="AY55" s="46"/>
      <c r="AZ55" s="46"/>
      <c r="BA55" s="46"/>
      <c r="BB55" s="46"/>
      <c r="BC55" s="46"/>
      <c r="BD55" s="46"/>
      <c r="BE55" s="46"/>
      <c r="BF55" s="46"/>
      <c r="BG55" s="46"/>
      <c r="BH55" s="46"/>
      <c r="BI55" s="46"/>
      <c r="BJ55" s="46"/>
      <c r="BK55" s="46"/>
      <c r="BL55" s="46"/>
      <c r="BM55" s="46"/>
      <c r="BN55" s="46"/>
      <c r="BO55" s="46"/>
      <c r="BP55" s="46"/>
      <c r="BQ55" s="46"/>
      <c r="BR55" s="46"/>
      <c r="BS55" s="46"/>
      <c r="BT55" s="46"/>
      <c r="BU55" s="46"/>
      <c r="BV55" s="46"/>
      <c r="BW55" s="46"/>
      <c r="BX55" s="46"/>
      <c r="BY55" s="46"/>
      <c r="BZ55" s="46"/>
      <c r="CA55" s="46"/>
      <c r="CB55" s="46"/>
      <c r="CC55" s="46"/>
      <c r="CD55" s="46"/>
      <c r="CE55" s="46"/>
      <c r="CF55" s="46"/>
      <c r="CG55" s="46"/>
      <c r="CH55" s="46"/>
      <c r="CI55" s="46"/>
      <c r="CJ55" s="46"/>
      <c r="CK55" s="46"/>
      <c r="CL55" s="46"/>
      <c r="CM55" s="46"/>
      <c r="CN55" s="46"/>
      <c r="CO55" s="46"/>
      <c r="CP55" s="46"/>
      <c r="CQ55" s="46"/>
      <c r="CR55" s="46"/>
      <c r="CS55" s="46"/>
      <c r="CT55" s="46"/>
      <c r="CU55" s="46"/>
    </row>
    <row r="56" spans="1:99" ht="14.65" customHeight="1">
      <c r="O56" s="2"/>
      <c r="AJ56" s="4"/>
      <c r="AK56" s="4"/>
      <c r="AL56" s="4"/>
      <c r="AM56" s="4"/>
      <c r="AN56" s="4"/>
      <c r="AO56" s="4"/>
      <c r="AP56" s="4"/>
      <c r="AQ56" s="4"/>
      <c r="AR56" s="4"/>
      <c r="AS56" s="4"/>
      <c r="AT56" s="4"/>
      <c r="AU56" s="4"/>
      <c r="AV56" s="4"/>
      <c r="AW56" s="4"/>
      <c r="AX56" s="4"/>
      <c r="AY56" s="4"/>
      <c r="AZ56" s="4"/>
      <c r="BA56" s="4"/>
      <c r="BB56" s="4"/>
      <c r="BC56" s="4"/>
      <c r="BD56" s="4"/>
      <c r="BE56" s="4"/>
      <c r="BF56" s="4"/>
      <c r="BG56" s="4"/>
      <c r="BH56" s="4"/>
      <c r="BI56" s="4"/>
      <c r="BJ56" s="4"/>
      <c r="BK56" s="4"/>
      <c r="BL56" s="4"/>
      <c r="BM56" s="4"/>
      <c r="BN56" s="4"/>
      <c r="BO56" s="4"/>
      <c r="BP56" s="4"/>
      <c r="BQ56" s="4"/>
      <c r="BR56" s="4"/>
      <c r="BS56" s="4"/>
      <c r="BT56" s="4"/>
      <c r="BU56" s="4"/>
      <c r="BV56" s="4"/>
      <c r="BW56" s="4"/>
      <c r="BX56" s="4"/>
      <c r="BY56" s="4"/>
      <c r="BZ56" s="4"/>
      <c r="CA56" s="4"/>
      <c r="CB56" s="4"/>
      <c r="CC56" s="4"/>
      <c r="CD56" s="4"/>
      <c r="CE56" s="4"/>
      <c r="CF56" s="4"/>
      <c r="CG56" s="4"/>
      <c r="CH56" s="4"/>
      <c r="CI56" s="4"/>
      <c r="CJ56" s="4"/>
      <c r="CK56" s="4"/>
      <c r="CL56" s="4"/>
      <c r="CM56" s="4"/>
      <c r="CN56" s="4"/>
      <c r="CO56" s="4"/>
      <c r="CP56" s="4"/>
      <c r="CQ56" s="4"/>
      <c r="CR56" s="4"/>
      <c r="CS56" s="4"/>
      <c r="CT56" s="4"/>
    </row>
    <row r="57" spans="1:99" ht="14.65" customHeight="1">
      <c r="O57" s="2"/>
      <c r="S57" s="45"/>
      <c r="T57" s="46"/>
      <c r="U57" s="46"/>
      <c r="V57" s="46"/>
      <c r="W57" s="46"/>
      <c r="X57" s="46"/>
      <c r="Y57" s="46"/>
      <c r="Z57" s="46"/>
      <c r="AA57" s="46"/>
      <c r="AB57" s="46"/>
      <c r="AC57" s="46"/>
      <c r="AD57" s="46"/>
      <c r="AE57" s="46"/>
      <c r="AF57" s="46"/>
      <c r="AG57" s="46"/>
      <c r="AH57" s="46"/>
      <c r="AI57" s="46"/>
      <c r="AJ57" s="46"/>
      <c r="AK57" s="46"/>
      <c r="AL57" s="46"/>
      <c r="AM57" s="46"/>
      <c r="AN57" s="46"/>
      <c r="AO57" s="46"/>
      <c r="AP57" s="46"/>
      <c r="AQ57" s="46"/>
      <c r="AR57" s="46"/>
      <c r="AS57" s="46"/>
      <c r="AT57" s="46"/>
      <c r="AU57" s="46"/>
      <c r="AV57" s="46"/>
      <c r="AW57" s="46"/>
      <c r="AX57" s="46"/>
      <c r="AY57" s="46"/>
      <c r="AZ57" s="46"/>
      <c r="BA57" s="46"/>
      <c r="BB57" s="46"/>
      <c r="BC57" s="46"/>
      <c r="BD57" s="46"/>
      <c r="BE57" s="46"/>
      <c r="BF57" s="46"/>
      <c r="BG57" s="46"/>
      <c r="BH57" s="46"/>
      <c r="BI57" s="46"/>
      <c r="BJ57" s="46"/>
      <c r="BK57" s="46"/>
      <c r="BL57" s="46"/>
      <c r="BM57" s="46"/>
      <c r="BN57" s="46"/>
      <c r="BO57" s="46"/>
      <c r="BP57" s="46"/>
      <c r="BQ57" s="46"/>
      <c r="BR57" s="46"/>
      <c r="BS57" s="46"/>
      <c r="BT57" s="46"/>
      <c r="BU57" s="46"/>
      <c r="BV57" s="46"/>
      <c r="BW57" s="46"/>
      <c r="BX57" s="46"/>
      <c r="BY57" s="46"/>
      <c r="BZ57" s="46"/>
      <c r="CA57" s="46"/>
      <c r="CB57" s="46"/>
      <c r="CC57" s="46"/>
      <c r="CD57" s="46"/>
      <c r="CE57" s="46"/>
      <c r="CF57" s="46"/>
      <c r="CG57" s="46"/>
      <c r="CH57" s="46"/>
      <c r="CI57" s="46"/>
      <c r="CJ57" s="46"/>
      <c r="CK57" s="46"/>
      <c r="CL57" s="46"/>
      <c r="CM57" s="46"/>
      <c r="CN57" s="46"/>
      <c r="CO57" s="46"/>
      <c r="CP57" s="46"/>
      <c r="CQ57" s="46"/>
      <c r="CR57" s="46"/>
      <c r="CS57" s="46"/>
      <c r="CT57" s="46"/>
      <c r="CU57" s="46"/>
    </row>
    <row r="58" spans="1:99" ht="22.5" hidden="1" customHeight="1">
      <c r="A58" s="2" t="s">
        <v>21</v>
      </c>
      <c r="B58" s="2">
        <v>0</v>
      </c>
      <c r="C58" s="2">
        <v>0</v>
      </c>
      <c r="D58" s="2">
        <v>0</v>
      </c>
      <c r="E58" s="2">
        <v>0</v>
      </c>
      <c r="F58" s="2">
        <v>0</v>
      </c>
      <c r="G58" s="2">
        <v>0</v>
      </c>
      <c r="H58" s="2">
        <v>0</v>
      </c>
      <c r="I58" s="2">
        <v>0</v>
      </c>
      <c r="J58" s="2">
        <v>0</v>
      </c>
      <c r="K58" s="2">
        <v>0</v>
      </c>
      <c r="L58" s="100">
        <v>0</v>
      </c>
      <c r="M58" s="101">
        <v>0</v>
      </c>
      <c r="N58" s="101">
        <v>0</v>
      </c>
      <c r="O58" s="101">
        <v>0</v>
      </c>
      <c r="P58" s="1">
        <v>3</v>
      </c>
      <c r="Q58" s="3">
        <v>3</v>
      </c>
      <c r="R58" s="3">
        <v>3</v>
      </c>
      <c r="S58" s="102">
        <v>12</v>
      </c>
      <c r="T58" s="4">
        <v>35</v>
      </c>
      <c r="U58" s="4">
        <v>0</v>
      </c>
      <c r="V58" s="4">
        <v>0</v>
      </c>
      <c r="W58" s="4">
        <v>0</v>
      </c>
      <c r="X58" s="4">
        <v>0</v>
      </c>
      <c r="Y58" s="4">
        <v>0</v>
      </c>
      <c r="Z58" s="4">
        <v>0</v>
      </c>
      <c r="AA58" s="4">
        <v>0</v>
      </c>
      <c r="AB58" s="4">
        <v>0</v>
      </c>
      <c r="AC58" s="4">
        <v>24</v>
      </c>
      <c r="AD58" s="4">
        <v>24</v>
      </c>
      <c r="AE58" s="4">
        <v>24</v>
      </c>
      <c r="AF58" s="4">
        <v>11</v>
      </c>
      <c r="AG58" s="4">
        <v>3</v>
      </c>
      <c r="AH58" s="4">
        <v>11</v>
      </c>
      <c r="AI58" s="4">
        <v>0</v>
      </c>
      <c r="AJ58" s="4">
        <v>0</v>
      </c>
      <c r="AK58" s="4">
        <v>0</v>
      </c>
      <c r="AL58" s="4">
        <v>0</v>
      </c>
      <c r="AM58" s="4">
        <v>0</v>
      </c>
      <c r="AN58" s="4">
        <v>0</v>
      </c>
      <c r="AO58" s="4">
        <v>0</v>
      </c>
      <c r="AP58" s="4">
        <v>0</v>
      </c>
      <c r="AQ58" s="4">
        <v>0</v>
      </c>
      <c r="AR58" s="4">
        <v>0</v>
      </c>
      <c r="AS58" s="4">
        <v>0</v>
      </c>
      <c r="AT58" s="4">
        <v>0</v>
      </c>
      <c r="AU58" s="4">
        <v>0</v>
      </c>
      <c r="AV58" s="4">
        <v>0</v>
      </c>
      <c r="AW58" s="4">
        <v>0</v>
      </c>
      <c r="AX58" s="4">
        <v>0</v>
      </c>
      <c r="AY58" s="4">
        <v>0</v>
      </c>
      <c r="AZ58" s="4">
        <v>0</v>
      </c>
      <c r="BA58" s="4">
        <v>0</v>
      </c>
      <c r="BB58" s="4">
        <v>0</v>
      </c>
      <c r="BC58" s="4">
        <v>0</v>
      </c>
      <c r="BD58" s="4">
        <v>0</v>
      </c>
      <c r="BE58" s="4">
        <v>0</v>
      </c>
      <c r="BF58" s="4">
        <v>0</v>
      </c>
      <c r="BG58" s="4">
        <v>0</v>
      </c>
      <c r="BH58" s="4">
        <v>0</v>
      </c>
      <c r="BI58" s="4">
        <v>0</v>
      </c>
      <c r="BJ58" s="4">
        <v>0</v>
      </c>
      <c r="BK58" s="4">
        <v>0</v>
      </c>
      <c r="BL58" s="4">
        <v>0</v>
      </c>
      <c r="BM58" s="4">
        <v>0</v>
      </c>
      <c r="BN58" s="4">
        <v>0</v>
      </c>
      <c r="BO58" s="4">
        <v>0</v>
      </c>
      <c r="BP58" s="4">
        <v>0</v>
      </c>
      <c r="BQ58" s="4">
        <v>0</v>
      </c>
      <c r="BR58" s="4">
        <v>0</v>
      </c>
      <c r="BS58" s="4">
        <v>0</v>
      </c>
      <c r="BT58" s="4">
        <v>0</v>
      </c>
      <c r="BU58" s="4">
        <v>0</v>
      </c>
      <c r="BV58" s="4">
        <v>0</v>
      </c>
      <c r="BW58" s="4">
        <v>0</v>
      </c>
      <c r="BX58" s="4">
        <v>0</v>
      </c>
      <c r="BY58" s="4">
        <v>0</v>
      </c>
      <c r="BZ58" s="4">
        <v>0</v>
      </c>
      <c r="CA58" s="4">
        <v>0</v>
      </c>
      <c r="CB58" s="4">
        <v>0</v>
      </c>
      <c r="CC58" s="4">
        <v>0</v>
      </c>
      <c r="CD58" s="4">
        <v>0</v>
      </c>
      <c r="CE58" s="4">
        <v>0</v>
      </c>
      <c r="CF58" s="4">
        <v>0</v>
      </c>
      <c r="CG58" s="4">
        <v>0</v>
      </c>
      <c r="CH58" s="4">
        <v>0</v>
      </c>
      <c r="CI58" s="4">
        <v>0</v>
      </c>
      <c r="CJ58" s="4">
        <v>0</v>
      </c>
      <c r="CK58" s="4">
        <v>0</v>
      </c>
      <c r="CL58" s="4">
        <v>0</v>
      </c>
      <c r="CM58" s="4">
        <v>0</v>
      </c>
      <c r="CN58" s="4">
        <v>0</v>
      </c>
      <c r="CO58" s="4">
        <v>0</v>
      </c>
      <c r="CP58" s="4">
        <v>0</v>
      </c>
      <c r="CQ58" s="4">
        <v>0</v>
      </c>
      <c r="CR58" s="4">
        <v>0</v>
      </c>
      <c r="CS58" s="4">
        <v>0</v>
      </c>
      <c r="CT58" s="4">
        <v>0</v>
      </c>
      <c r="CU58" s="4">
        <v>4</v>
      </c>
    </row>
  </sheetData>
  <sheetProtection formatColumns="0" formatRows="0" insertRows="0" deleteColumns="0" deleteRows="0" sort="0" autoFilter="0"/>
  <mergeCells count="287">
    <mergeCell ref="CS46:CS47"/>
    <mergeCell ref="CT46:CT47"/>
    <mergeCell ref="T55:CU55"/>
    <mergeCell ref="T57:CU57"/>
    <mergeCell ref="CJ46:CJ47"/>
    <mergeCell ref="CK46:CK47"/>
    <mergeCell ref="CL46:CL47"/>
    <mergeCell ref="CM46:CM47"/>
    <mergeCell ref="CQ46:CQ47"/>
    <mergeCell ref="CR46:CR47"/>
    <mergeCell ref="BX46:BX47"/>
    <mergeCell ref="BY46:BY47"/>
    <mergeCell ref="CC46:CC47"/>
    <mergeCell ref="CD46:CD47"/>
    <mergeCell ref="CE46:CE47"/>
    <mergeCell ref="CF46:CF47"/>
    <mergeCell ref="BO46:BO47"/>
    <mergeCell ref="BP46:BP47"/>
    <mergeCell ref="BQ46:BQ47"/>
    <mergeCell ref="BR46:BR47"/>
    <mergeCell ref="BV46:BV47"/>
    <mergeCell ref="BW46:BW47"/>
    <mergeCell ref="BC46:BC47"/>
    <mergeCell ref="BD46:BD47"/>
    <mergeCell ref="BH46:BH47"/>
    <mergeCell ref="BI46:BI47"/>
    <mergeCell ref="BJ46:BJ47"/>
    <mergeCell ref="BK46:BK47"/>
    <mergeCell ref="AT46:AT47"/>
    <mergeCell ref="AU46:AU47"/>
    <mergeCell ref="AV46:AV47"/>
    <mergeCell ref="AW46:AW47"/>
    <mergeCell ref="BA46:BA47"/>
    <mergeCell ref="BB46:BB47"/>
    <mergeCell ref="AH46:AH47"/>
    <mergeCell ref="AI46:AI47"/>
    <mergeCell ref="AM46:AM47"/>
    <mergeCell ref="AN46:AN47"/>
    <mergeCell ref="AO46:AO47"/>
    <mergeCell ref="AP46:AP47"/>
    <mergeCell ref="Q45:Q48"/>
    <mergeCell ref="V45:AB45"/>
    <mergeCell ref="AC45:CU45"/>
    <mergeCell ref="K46:K47"/>
    <mergeCell ref="Y46:Y47"/>
    <mergeCell ref="Z46:Z47"/>
    <mergeCell ref="AA46:AA47"/>
    <mergeCell ref="AB46:AB47"/>
    <mergeCell ref="AF46:AF47"/>
    <mergeCell ref="AG46:AG47"/>
    <mergeCell ref="AC42:CU42"/>
    <mergeCell ref="G43:G50"/>
    <mergeCell ref="V43:AB43"/>
    <mergeCell ref="AC43:CU43"/>
    <mergeCell ref="H44:H50"/>
    <mergeCell ref="I44:I49"/>
    <mergeCell ref="P44:P49"/>
    <mergeCell ref="V44:AB44"/>
    <mergeCell ref="AC44:CU44"/>
    <mergeCell ref="J45:J48"/>
    <mergeCell ref="BP40:BQ40"/>
    <mergeCell ref="BW40:BX40"/>
    <mergeCell ref="CD40:CE40"/>
    <mergeCell ref="CK40:CL40"/>
    <mergeCell ref="CR40:CS40"/>
    <mergeCell ref="E41:E52"/>
    <mergeCell ref="V41:AB41"/>
    <mergeCell ref="AC41:CU41"/>
    <mergeCell ref="F42:F51"/>
    <mergeCell ref="V42:AB42"/>
    <mergeCell ref="BW39:BX39"/>
    <mergeCell ref="CD39:CE39"/>
    <mergeCell ref="CK39:CL39"/>
    <mergeCell ref="CR39:CS39"/>
    <mergeCell ref="Z40:AA40"/>
    <mergeCell ref="AG40:AH40"/>
    <mergeCell ref="AN40:AO40"/>
    <mergeCell ref="AU40:AV40"/>
    <mergeCell ref="BB40:BC40"/>
    <mergeCell ref="BI40:BJ40"/>
    <mergeCell ref="CH38:CI38"/>
    <mergeCell ref="CJ38:CL38"/>
    <mergeCell ref="CO38:CP38"/>
    <mergeCell ref="CQ38:CS38"/>
    <mergeCell ref="Z39:AA39"/>
    <mergeCell ref="AG39:AH39"/>
    <mergeCell ref="AN39:AO39"/>
    <mergeCell ref="AU39:AV39"/>
    <mergeCell ref="BB39:BC39"/>
    <mergeCell ref="BI39:BJ39"/>
    <mergeCell ref="AR38:AS38"/>
    <mergeCell ref="AT38:AV38"/>
    <mergeCell ref="AY38:AZ38"/>
    <mergeCell ref="BA38:BC38"/>
    <mergeCell ref="BF38:BG38"/>
    <mergeCell ref="BH38:BJ38"/>
    <mergeCell ref="CM37:CM39"/>
    <mergeCell ref="CN37:CS37"/>
    <mergeCell ref="CT37:CT39"/>
    <mergeCell ref="CU37:CU39"/>
    <mergeCell ref="W38:X38"/>
    <mergeCell ref="Y38:AA38"/>
    <mergeCell ref="AD38:AE38"/>
    <mergeCell ref="AF38:AH38"/>
    <mergeCell ref="AK38:AL38"/>
    <mergeCell ref="AM38:AO38"/>
    <mergeCell ref="BR37:BR39"/>
    <mergeCell ref="BS37:BX37"/>
    <mergeCell ref="BY37:BY39"/>
    <mergeCell ref="BZ37:CE37"/>
    <mergeCell ref="CF37:CF39"/>
    <mergeCell ref="CG37:CL37"/>
    <mergeCell ref="BT38:BU38"/>
    <mergeCell ref="BV38:BX38"/>
    <mergeCell ref="CA38:CB38"/>
    <mergeCell ref="CC38:CE38"/>
    <mergeCell ref="AW37:AW39"/>
    <mergeCell ref="AX37:BC37"/>
    <mergeCell ref="BD37:BD39"/>
    <mergeCell ref="BE37:BJ37"/>
    <mergeCell ref="BK37:BK39"/>
    <mergeCell ref="BL37:BQ37"/>
    <mergeCell ref="BM38:BN38"/>
    <mergeCell ref="BO38:BQ38"/>
    <mergeCell ref="BP39:BQ39"/>
    <mergeCell ref="S37:S39"/>
    <mergeCell ref="T37:T39"/>
    <mergeCell ref="V37:AA37"/>
    <mergeCell ref="AB37:AB39"/>
    <mergeCell ref="AC37:AH37"/>
    <mergeCell ref="AI37:AI39"/>
    <mergeCell ref="AJ37:AO37"/>
    <mergeCell ref="AP37:AP39"/>
    <mergeCell ref="AQ37:AV37"/>
    <mergeCell ref="BL35:BR35"/>
    <mergeCell ref="BS35:BY35"/>
    <mergeCell ref="BZ35:CF35"/>
    <mergeCell ref="CG35:CM35"/>
    <mergeCell ref="CN35:CT35"/>
    <mergeCell ref="S36:CU36"/>
    <mergeCell ref="V35:AB35"/>
    <mergeCell ref="AC35:AI35"/>
    <mergeCell ref="AJ35:AP35"/>
    <mergeCell ref="AQ35:AW35"/>
    <mergeCell ref="AX35:BD35"/>
    <mergeCell ref="BE35:BK35"/>
    <mergeCell ref="BE33:BJ33"/>
    <mergeCell ref="BL33:BQ33"/>
    <mergeCell ref="BS33:BX33"/>
    <mergeCell ref="BZ33:CE33"/>
    <mergeCell ref="CG33:CL33"/>
    <mergeCell ref="CN33:CS33"/>
    <mergeCell ref="S33:T33"/>
    <mergeCell ref="V33:AA33"/>
    <mergeCell ref="AC33:AH33"/>
    <mergeCell ref="AJ33:AO33"/>
    <mergeCell ref="AQ33:AV33"/>
    <mergeCell ref="AX33:BC33"/>
    <mergeCell ref="BE32:BJ32"/>
    <mergeCell ref="BL32:BQ32"/>
    <mergeCell ref="BS32:BX32"/>
    <mergeCell ref="BZ32:CE32"/>
    <mergeCell ref="CG32:CL32"/>
    <mergeCell ref="CN32:CS32"/>
    <mergeCell ref="S32:T32"/>
    <mergeCell ref="V32:AA32"/>
    <mergeCell ref="AC32:AH32"/>
    <mergeCell ref="AJ32:AO32"/>
    <mergeCell ref="AQ32:AV32"/>
    <mergeCell ref="AX32:BC32"/>
    <mergeCell ref="BE30:BJ30"/>
    <mergeCell ref="BL30:BQ30"/>
    <mergeCell ref="BS30:BX30"/>
    <mergeCell ref="BZ30:CE30"/>
    <mergeCell ref="CG30:CL30"/>
    <mergeCell ref="CN30:CS30"/>
    <mergeCell ref="S30:T30"/>
    <mergeCell ref="V30:AA30"/>
    <mergeCell ref="AC30:AH30"/>
    <mergeCell ref="AJ30:AO30"/>
    <mergeCell ref="AQ30:AV30"/>
    <mergeCell ref="AX30:BC30"/>
    <mergeCell ref="BE29:BJ29"/>
    <mergeCell ref="BL29:BQ29"/>
    <mergeCell ref="BS29:BX29"/>
    <mergeCell ref="BZ29:CE29"/>
    <mergeCell ref="CG29:CL29"/>
    <mergeCell ref="CN29:CS29"/>
    <mergeCell ref="BS28:BX28"/>
    <mergeCell ref="BZ28:CE28"/>
    <mergeCell ref="CG28:CL28"/>
    <mergeCell ref="CN28:CS28"/>
    <mergeCell ref="S29:T29"/>
    <mergeCell ref="V29:AA29"/>
    <mergeCell ref="AC29:AH29"/>
    <mergeCell ref="AJ29:AO29"/>
    <mergeCell ref="AQ29:AV29"/>
    <mergeCell ref="AX29:BC29"/>
    <mergeCell ref="CG27:CL27"/>
    <mergeCell ref="CN27:CS27"/>
    <mergeCell ref="S28:T28"/>
    <mergeCell ref="V28:AA28"/>
    <mergeCell ref="AC28:AH28"/>
    <mergeCell ref="AJ28:AO28"/>
    <mergeCell ref="AQ28:AV28"/>
    <mergeCell ref="AX28:BC28"/>
    <mergeCell ref="BE28:BJ28"/>
    <mergeCell ref="BL28:BQ28"/>
    <mergeCell ref="AQ27:AV27"/>
    <mergeCell ref="AX27:BC27"/>
    <mergeCell ref="BE27:BJ27"/>
    <mergeCell ref="BL27:BQ27"/>
    <mergeCell ref="BS27:BX27"/>
    <mergeCell ref="BZ27:CE27"/>
    <mergeCell ref="S24:AH24"/>
    <mergeCell ref="S25:AH25"/>
    <mergeCell ref="S27:T27"/>
    <mergeCell ref="V27:AA27"/>
    <mergeCell ref="AC27:AH27"/>
    <mergeCell ref="AJ27:AO27"/>
    <mergeCell ref="CT7:CT8"/>
    <mergeCell ref="AF15:AF16"/>
    <mergeCell ref="AG15:AG16"/>
    <mergeCell ref="AH15:AH16"/>
    <mergeCell ref="AI15:AI16"/>
    <mergeCell ref="CK7:CK8"/>
    <mergeCell ref="CL7:CL8"/>
    <mergeCell ref="CM7:CM8"/>
    <mergeCell ref="CQ7:CQ8"/>
    <mergeCell ref="CR7:CR8"/>
    <mergeCell ref="CS7:CS8"/>
    <mergeCell ref="BY7:BY8"/>
    <mergeCell ref="CC7:CC8"/>
    <mergeCell ref="CD7:CD8"/>
    <mergeCell ref="CE7:CE8"/>
    <mergeCell ref="CF7:CF8"/>
    <mergeCell ref="CJ7:CJ8"/>
    <mergeCell ref="BP7:BP8"/>
    <mergeCell ref="BQ7:BQ8"/>
    <mergeCell ref="BR7:BR8"/>
    <mergeCell ref="BV7:BV8"/>
    <mergeCell ref="BW7:BW8"/>
    <mergeCell ref="BX7:BX8"/>
    <mergeCell ref="BD7:BD8"/>
    <mergeCell ref="BH7:BH8"/>
    <mergeCell ref="BI7:BI8"/>
    <mergeCell ref="BJ7:BJ8"/>
    <mergeCell ref="BK7:BK8"/>
    <mergeCell ref="BO7:BO8"/>
    <mergeCell ref="AU7:AU8"/>
    <mergeCell ref="AV7:AV8"/>
    <mergeCell ref="AW7:AW8"/>
    <mergeCell ref="BA7:BA8"/>
    <mergeCell ref="BB7:BB8"/>
    <mergeCell ref="BC7:BC8"/>
    <mergeCell ref="AI7:AI8"/>
    <mergeCell ref="AM7:AM8"/>
    <mergeCell ref="AN7:AN8"/>
    <mergeCell ref="AO7:AO8"/>
    <mergeCell ref="AP7:AP8"/>
    <mergeCell ref="AT7:AT8"/>
    <mergeCell ref="Z7:Z8"/>
    <mergeCell ref="AA7:AA8"/>
    <mergeCell ref="AB7:AB8"/>
    <mergeCell ref="AF7:AF8"/>
    <mergeCell ref="AG7:AG8"/>
    <mergeCell ref="AH7:AH8"/>
    <mergeCell ref="I5:I10"/>
    <mergeCell ref="P5:P10"/>
    <mergeCell ref="V5:AB5"/>
    <mergeCell ref="AC5:CU5"/>
    <mergeCell ref="J6:J9"/>
    <mergeCell ref="Q6:Q9"/>
    <mergeCell ref="V6:AB6"/>
    <mergeCell ref="AC6:CU6"/>
    <mergeCell ref="K7:K8"/>
    <mergeCell ref="Y7:Y8"/>
    <mergeCell ref="E2:E13"/>
    <mergeCell ref="V2:AB2"/>
    <mergeCell ref="AC2:CU2"/>
    <mergeCell ref="F3:F12"/>
    <mergeCell ref="V3:AB3"/>
    <mergeCell ref="AC3:CU3"/>
    <mergeCell ref="G4:G11"/>
    <mergeCell ref="V4:AB4"/>
    <mergeCell ref="AC4:CU4"/>
    <mergeCell ref="H5:H11"/>
  </mergeCells>
  <dataValidations count="8">
    <dataValidation type="list" allowBlank="1" showInputMessage="1" errorTitle="Ошибка" error="Выберите значение из списка" prompt="Выберите значение из списка" sqref="V983081:CU983081 V65577:CU65577 V131113:CU131113 V196649:CU196649 V262185:CU262185 V327721:CU327721 V393257:CU393257 V458793:CU458793 V524329:CU524329 V589865:CU589865 V655401:CU655401 V720937:CU720937 V786473:CU786473 V852009:CU852009 V917545:CU917545">
      <formula1>kind_of_cons</formula1>
    </dataValidation>
    <dataValidation allowBlank="1" sqref="S131116:CU131122 S196652:CU196658 S262188:CU262194 S327724:CU327730 S393260:CU393266 S458796:CU458802 S524332:CU524338 S589868:CU589874 S655404:CU655410 S720940:CU720946 S786476:CU786482 S852012:CU852018 S917548:CU917554 S983084:CU983090 S65580:CU65586"/>
    <dataValidation allowBlank="1" showInputMessage="1" showErrorMessage="1" prompt="Для выбора выполните двойной щелчок левой клавиши мыши по соответствующей ячейке." sqref="Z65578 Z131114 Z196650 Z262186 Z327722 Z393258 Z458794 Z524330 Z589866 Z655402 Z720938 Z786474 Z852010 Z917546 Z983082 AB131114 AB458794 AB196650 AB262186 AB327722 AB393258 AB524330 AB589866 AB655402 AB720938 AB786474 AB852010 AB917546 AB983082 AB65578 AG65578 AG131114 AG196650 AG262186 AG327722 AG393258 AG458794 AG524330 AG589866 AG655402 AG720938 AG786474 AG852010 AG917546 AG983082 AI524330:CT524330 AI196650:CT196650 AI589866:CT589866 AI655402:CT655402 AI15 AI720938:CT720938 AI786474:CT786474 AI852010:CT852010 AI917546:CT917546 AI983082:CT983082 AI65578:CT65578 AI131114:CT131114 AI458794:CT458794 AI262186:CT262186 AI7 AN7 AP7 AU7 AW7 BB7 BD7 BI7 BK7 BP7 BR7 BW7 BY7 CD7 CF7 CK7 CM7 CR7 CT7 AG46 AI327722:CT327722 AG15 AG7 Z7 AB7 AI393258:CT393258 AI46 AN46 AP46 AU46 AW46 BB46 BD46 BI46 BK46 BP46 BR46 BW46 BY46 CD46 CF46 CK46 CM46 CR46 CT46 Z46 AB46"/>
    <dataValidation allowBlank="1" showInputMessage="1" showErrorMessage="1" prompt="Выберите дату из календаря (иконка справа от указанной ячейки), либо введите дату непосредственно в ячейку в формате - 'ДД.ММ.ГГГГ'." sqref="Y65578 Y131114 Y196650 Y262186 Y327722 Y393258 Y458794 Y524330 Y589866 Y655402 Y720938 Y786474 Y852010 Y917546 Y983082 AA65578 AA131114 AA196650 AA262186 AA327722 AA393258 AA458794 AA524330 AA589866 AA655402 AA720938 AA786474 AA852010 AA917546 AA983082 AF15 AF65578 AF131114 AF196650 AF262186 AF327722 AF393258 AF458794 AF524330 AF589866 AF655402 AF720938 AF786474 AF852010 AF917546 AF983082 AH65578 AH131114 AH196650 AH262186 AH327722 AH393258 AH458794 AH524330 AH589866 AH655402 AH720938 AH786474 AH852010 AH917546 AH983082 AH46 AF46 AH15 AH7 AF7 Y7 AA7 Y46 AA46 AM7 AO7 AM46 AO46 AT7 AV7 AT46 AV46 BA7 BC7 BA46 BC46 BH7 BJ7 BH46 BJ46 BO7 BQ7 BO46 BQ46 BV7 BX7 BV46 BX46 CC7 CE7 CC46 CE46 CJ7 CL7 CJ46 CL46 CQ7 CS7 CQ46 CS46"/>
    <dataValidation type="list" allowBlank="1" showInputMessage="1" showErrorMessage="1" errorTitle="Ошибка" error="Выберите значение из списка" sqref="T65578 T131114 T196650 T262186 T327722 T393258 T458794 T524330 T589866 T655402 T720938 T786474 T852010 T917546 T983082">
      <formula1>kind_of_heat_transfer</formula1>
    </dataValidation>
    <dataValidation type="textLength" operator="lessThanOrEqual" allowBlank="1" showInputMessage="1" showErrorMessage="1" errorTitle="Ошибка" error="Допускается ввод не более 900 символов!" sqref="T46 T7 AC5:AI5 CU5 AC44:AI44 CU44">
      <formula1>900</formula1>
    </dataValidation>
    <dataValidation type="list" allowBlank="1" showInputMessage="1" showErrorMessage="1" errorTitle="Ошибка" error="Выберите значение из списка" sqref="V983080 V65576 V131112 V196648 V262184 V327720 V393256 V458792 V524328 V589864 V655400 V720936 V786472 V852008 V917544 AC983080 AC65576 AC131112 AC196648 AC262184 AC327720 AC393256 AC458792 AC524328 AC589864 AC655400 AC720936 AC786472 AC852008 AC917544">
      <formula1>kind_of_scheme_in</formula1>
    </dataValidation>
    <dataValidation allowBlank="1" promptTitle="checkPeriodRange" sqref="X65579 X131115 X196651 X262187 X327723 X393259 X458795 X524331 X589867 X655403 X720939 X786475 X852011 X917547 X983083 AE16 AE65579 AE131115 AE196651 AE262187 AE327723 AE393259 AE458795 AE524331 AE589867 AE655403 AE720939 AE786475 AE852011 AE917547 AE983083 AE47 AE8 X8 X47 AL8 AL47 AS8 AS47 AZ8 AZ47 BG8 BG47 BN8 BN47 BU8 BU47 CB8 CB47 CI8 CI47 CP8 CP47"/>
  </dataValidations>
  <pageMargins left="0.7" right="0.7" top="0.75" bottom="0.75" header="0.3" footer="0.3"/>
  <pageSetup orientation="portrait"/>
  <headerFooter>
    <oddHeader>&amp;L&amp;C&amp;R</oddHeader>
    <oddFooter>&amp;L&amp;C&amp;R</oddFooter>
    <evenHeader>&amp;L&amp;C&amp;R</evenHeader>
    <evenFooter>&amp;L&amp;C&amp;R</even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5</vt:i4>
      </vt:variant>
      <vt:variant>
        <vt:lpstr>Именованные диапазоны</vt:lpstr>
      </vt:variant>
      <vt:variant>
        <vt:i4>494</vt:i4>
      </vt:variant>
    </vt:vector>
  </HeadingPairs>
  <TitlesOfParts>
    <vt:vector size="499" baseType="lpstr">
      <vt:lpstr>Форма 11</vt:lpstr>
      <vt:lpstr>Форма 12_Оренбург</vt:lpstr>
      <vt:lpstr>Форма 12_Пригородный</vt:lpstr>
      <vt:lpstr>Форма 13_Оренбург</vt:lpstr>
      <vt:lpstr>Форма 13_Пригородный</vt:lpstr>
      <vt:lpstr>'Форма 13_Пригородный'!BLOCK_NOTE_P_TARIFF_A_VOTV</vt:lpstr>
      <vt:lpstr>BLOCK_NOTE_P_TARIFF_A_VOTV</vt:lpstr>
      <vt:lpstr>'Форма 13_Пригородный'!BLOCK_NOTE_R_TARIFF_A_VOTV</vt:lpstr>
      <vt:lpstr>BLOCK_NOTE_R_TARIFF_A_VOTV</vt:lpstr>
      <vt:lpstr>'Форма 13_Пригородный'!BLOCK_TABLE_P_TARIFF_A_VOTV</vt:lpstr>
      <vt:lpstr>BLOCK_TABLE_P_TARIFF_A_VOTV</vt:lpstr>
      <vt:lpstr>'Форма 13_Пригородный'!BLOCK_TABLE_R_TARIFF_A_VOTV</vt:lpstr>
      <vt:lpstr>BLOCK_TABLE_R_TARIFF_A_VOTV</vt:lpstr>
      <vt:lpstr>'Форма 12_Пригородный'!et_OFFER_p1</vt:lpstr>
      <vt:lpstr>et_OFFER_p1</vt:lpstr>
      <vt:lpstr>'Форма 12_Пригородный'!et_OFFER_p1_0</vt:lpstr>
      <vt:lpstr>et_OFFER_p1_0</vt:lpstr>
      <vt:lpstr>'Форма 12_Пригородный'!et_OFFER_p2</vt:lpstr>
      <vt:lpstr>et_OFFER_p2</vt:lpstr>
      <vt:lpstr>'Форма 12_Пригородный'!et_OFFER_p2_0</vt:lpstr>
      <vt:lpstr>et_OFFER_p2_0</vt:lpstr>
      <vt:lpstr>et_R_B_Purch</vt:lpstr>
      <vt:lpstr>'Форма 13_Пригородный'!et_ver_VOTV_TARIFF_A_VOTV</vt:lpstr>
      <vt:lpstr>et_ver_VOTV_TARIFF_A_VOTV</vt:lpstr>
      <vt:lpstr>'Форма 13_Пригородный'!et_VOTV_TARIFF_A_VOTV_CS</vt:lpstr>
      <vt:lpstr>et_VOTV_TARIFF_A_VOTV_CS</vt:lpstr>
      <vt:lpstr>'Форма 13_Пригородный'!et_VOTV_TARIFF_A_VOTV_DATA_DIFF</vt:lpstr>
      <vt:lpstr>et_VOTV_TARIFF_A_VOTV_DATA_DIFF</vt:lpstr>
      <vt:lpstr>'Форма 13_Пригородный'!et_VOTV_TARIFF_A_VOTV_FLAG_DIFF</vt:lpstr>
      <vt:lpstr>et_VOTV_TARIFF_A_VOTV_FLAG_DIFF</vt:lpstr>
      <vt:lpstr>'Форма 13_Пригородный'!et_VOTV_TARIFF_A_VOTV_GC</vt:lpstr>
      <vt:lpstr>et_VOTV_TARIFF_A_VOTV_GC</vt:lpstr>
      <vt:lpstr>'Форма 13_Пригородный'!et_VOTV_TARIFF_A_VOTV_NTAR</vt:lpstr>
      <vt:lpstr>et_VOTV_TARIFF_A_VOTV_NTAR</vt:lpstr>
      <vt:lpstr>'Форма 13_Пригородный'!et_VOTV_TARIFF_A_VOTV_PERIOD_COLOR</vt:lpstr>
      <vt:lpstr>et_VOTV_TARIFF_A_VOTV_PERIOD_COLOR</vt:lpstr>
      <vt:lpstr>'Форма 13_Пригородный'!et_VOTV_TARIFF_A_VOTV_PERIOD_NOT_COLOR</vt:lpstr>
      <vt:lpstr>et_VOTV_TARIFF_A_VOTV_PERIOD_NOT_COLOR</vt:lpstr>
      <vt:lpstr>'Форма 13_Пригородный'!et_VOTV_TARIFF_A_VOTV_TER</vt:lpstr>
      <vt:lpstr>et_VOTV_TARIFF_A_VOTV_TER</vt:lpstr>
      <vt:lpstr>'Форма 13_Пригородный'!et_VOTV_TARIFF_A_VOTV_TN</vt:lpstr>
      <vt:lpstr>et_VOTV_TARIFF_A_VOTV_TN</vt:lpstr>
      <vt:lpstr>'Форма 12_Пригородный'!OFFER_DPR</vt:lpstr>
      <vt:lpstr>OFFER_DPR</vt:lpstr>
      <vt:lpstr>'Форма 12_Пригородный'!OFFER_METHOD</vt:lpstr>
      <vt:lpstr>'Форма 12_Пригородный'!OFFER_TARIFF_A_1</vt:lpstr>
      <vt:lpstr>OFFER_TARIFF_A_1</vt:lpstr>
      <vt:lpstr>'Форма 12_Пригородный'!OFFER_TARIFF_A_2</vt:lpstr>
      <vt:lpstr>OFFER_TARIFF_A_2</vt:lpstr>
      <vt:lpstr>'Форма 12_Пригородный'!OFFER_TARIFF_A_3</vt:lpstr>
      <vt:lpstr>OFFER_TARIFF_A_3</vt:lpstr>
      <vt:lpstr>'Форма 12_Пригородный'!OFFER_TARIFF_A_4</vt:lpstr>
      <vt:lpstr>OFFER_TARIFF_A_4</vt:lpstr>
      <vt:lpstr>'Форма 12_Пригородный'!OFFER_TARIFF_A_5</vt:lpstr>
      <vt:lpstr>OFFER_TARIFF_A_5</vt:lpstr>
      <vt:lpstr>'Форма 12_Пригородный'!OFFER_TARIFF_A_COLDVSNA_1</vt:lpstr>
      <vt:lpstr>OFFER_TARIFF_A_COLDVSNA_1</vt:lpstr>
      <vt:lpstr>'Форма 12_Пригородный'!OFFER_TARIFF_A_COLDVSNA_2</vt:lpstr>
      <vt:lpstr>OFFER_TARIFF_A_COLDVSNA_2</vt:lpstr>
      <vt:lpstr>'Форма 12_Пригородный'!OFFER_TARIFF_A_COLDVSNA_3</vt:lpstr>
      <vt:lpstr>OFFER_TARIFF_A_COLDVSNA_3</vt:lpstr>
      <vt:lpstr>'Форма 12_Пригородный'!OFFER_TARIFF_A_COLDVSNA_4</vt:lpstr>
      <vt:lpstr>OFFER_TARIFF_A_COLDVSNA_4</vt:lpstr>
      <vt:lpstr>'Форма 12_Пригородный'!OFFER_TARIFF_A_COLDVSNA_5</vt:lpstr>
      <vt:lpstr>OFFER_TARIFF_A_COLDVSNA_5</vt:lpstr>
      <vt:lpstr>'Форма 12_Пригородный'!OFFER_TARIFF_A_HOTVSNA_1</vt:lpstr>
      <vt:lpstr>OFFER_TARIFF_A_HOTVSNA_1</vt:lpstr>
      <vt:lpstr>'Форма 12_Пригородный'!OFFER_TARIFF_A_HOTVSNA_2</vt:lpstr>
      <vt:lpstr>OFFER_TARIFF_A_HOTVSNA_2</vt:lpstr>
      <vt:lpstr>'Форма 12_Пригородный'!OFFER_TARIFF_A_HOTVSNA_3</vt:lpstr>
      <vt:lpstr>OFFER_TARIFF_A_HOTVSNA_3</vt:lpstr>
      <vt:lpstr>'Форма 12_Пригородный'!OFFER_TARIFF_A_HOTVSNA_4</vt:lpstr>
      <vt:lpstr>OFFER_TARIFF_A_HOTVSNA_4</vt:lpstr>
      <vt:lpstr>'Форма 12_Пригородный'!OFFER_TARIFF_A_HOTVSNA_5</vt:lpstr>
      <vt:lpstr>OFFER_TARIFF_A_HOTVSNA_5</vt:lpstr>
      <vt:lpstr>'Форма 12_Пригородный'!OFFER_TARIFF_A_VOTV_1</vt:lpstr>
      <vt:lpstr>OFFER_TARIFF_A_VOTV_1</vt:lpstr>
      <vt:lpstr>'Форма 12_Пригородный'!OFFER_TARIFF_A_VOTV_2</vt:lpstr>
      <vt:lpstr>OFFER_TARIFF_A_VOTV_2</vt:lpstr>
      <vt:lpstr>'Форма 12_Пригородный'!OFFER_TARIFF_A_VOTV_3</vt:lpstr>
      <vt:lpstr>OFFER_TARIFF_A_VOTV_3</vt:lpstr>
      <vt:lpstr>'Форма 12_Пригородный'!OFFER_TARIFF_A_VOTV_4</vt:lpstr>
      <vt:lpstr>OFFER_TARIFF_A_VOTV_4</vt:lpstr>
      <vt:lpstr>'Форма 12_Пригородный'!OFFER_TARIFF_A_VOTV_5</vt:lpstr>
      <vt:lpstr>OFFER_TARIFF_A_VOTV_5</vt:lpstr>
      <vt:lpstr>'Форма 12_Пригородный'!OFFER_TARIFF_B_1</vt:lpstr>
      <vt:lpstr>OFFER_TARIFF_B_1</vt:lpstr>
      <vt:lpstr>'Форма 12_Пригородный'!OFFER_TARIFF_B_2</vt:lpstr>
      <vt:lpstr>OFFER_TARIFF_B_2</vt:lpstr>
      <vt:lpstr>'Форма 12_Пригородный'!OFFER_TARIFF_B_3</vt:lpstr>
      <vt:lpstr>OFFER_TARIFF_B_3</vt:lpstr>
      <vt:lpstr>'Форма 12_Пригородный'!OFFER_TARIFF_B_4</vt:lpstr>
      <vt:lpstr>OFFER_TARIFF_B_4</vt:lpstr>
      <vt:lpstr>'Форма 12_Пригородный'!OFFER_TARIFF_B_5</vt:lpstr>
      <vt:lpstr>OFFER_TARIFF_B_5</vt:lpstr>
      <vt:lpstr>'Форма 12_Пригородный'!OFFER_TARIFF_B_COLDVSNA_1</vt:lpstr>
      <vt:lpstr>OFFER_TARIFF_B_COLDVSNA_1</vt:lpstr>
      <vt:lpstr>'Форма 12_Пригородный'!OFFER_TARIFF_B_COLDVSNA_2</vt:lpstr>
      <vt:lpstr>OFFER_TARIFF_B_COLDVSNA_2</vt:lpstr>
      <vt:lpstr>'Форма 12_Пригородный'!OFFER_TARIFF_B_COLDVSNA_3</vt:lpstr>
      <vt:lpstr>OFFER_TARIFF_B_COLDVSNA_3</vt:lpstr>
      <vt:lpstr>'Форма 12_Пригородный'!OFFER_TARIFF_B_COLDVSNA_4</vt:lpstr>
      <vt:lpstr>OFFER_TARIFF_B_COLDVSNA_4</vt:lpstr>
      <vt:lpstr>'Форма 12_Пригородный'!OFFER_TARIFF_B_COLDVSNA_5</vt:lpstr>
      <vt:lpstr>OFFER_TARIFF_B_COLDVSNA_5</vt:lpstr>
      <vt:lpstr>'Форма 12_Пригородный'!OFFER_TARIFF_B_HOTVSNA_1</vt:lpstr>
      <vt:lpstr>OFFER_TARIFF_B_HOTVSNA_1</vt:lpstr>
      <vt:lpstr>'Форма 12_Пригородный'!OFFER_TARIFF_B_HOTVSNA_2</vt:lpstr>
      <vt:lpstr>OFFER_TARIFF_B_HOTVSNA_2</vt:lpstr>
      <vt:lpstr>'Форма 12_Пригородный'!OFFER_TARIFF_B_HOTVSNA_3</vt:lpstr>
      <vt:lpstr>OFFER_TARIFF_B_HOTVSNA_3</vt:lpstr>
      <vt:lpstr>'Форма 12_Пригородный'!OFFER_TARIFF_B_HOTVSNA_4</vt:lpstr>
      <vt:lpstr>OFFER_TARIFF_B_HOTVSNA_4</vt:lpstr>
      <vt:lpstr>'Форма 12_Пригородный'!OFFER_TARIFF_B_HOTVSNA_5</vt:lpstr>
      <vt:lpstr>OFFER_TARIFF_B_HOTVSNA_5</vt:lpstr>
      <vt:lpstr>'Форма 12_Пригородный'!OFFER_TARIFF_B_VOTV_1</vt:lpstr>
      <vt:lpstr>OFFER_TARIFF_B_VOTV_1</vt:lpstr>
      <vt:lpstr>'Форма 12_Пригородный'!OFFER_TARIFF_B_VOTV_2</vt:lpstr>
      <vt:lpstr>OFFER_TARIFF_B_VOTV_2</vt:lpstr>
      <vt:lpstr>'Форма 12_Пригородный'!OFFER_TARIFF_B_VOTV_3</vt:lpstr>
      <vt:lpstr>OFFER_TARIFF_B_VOTV_3</vt:lpstr>
      <vt:lpstr>'Форма 12_Пригородный'!OFFER_TARIFF_B_VOTV_4</vt:lpstr>
      <vt:lpstr>OFFER_TARIFF_B_VOTV_4</vt:lpstr>
      <vt:lpstr>'Форма 12_Пригородный'!OFFER_TARIFF_B_VOTV_5</vt:lpstr>
      <vt:lpstr>OFFER_TARIFF_B_VOTV_5</vt:lpstr>
      <vt:lpstr>'Форма 12_Пригородный'!OFFER_TARIFF_C_1</vt:lpstr>
      <vt:lpstr>OFFER_TARIFF_C_1</vt:lpstr>
      <vt:lpstr>'Форма 12_Пригородный'!OFFER_TARIFF_C_2</vt:lpstr>
      <vt:lpstr>OFFER_TARIFF_C_2</vt:lpstr>
      <vt:lpstr>'Форма 12_Пригородный'!OFFER_TARIFF_C_3</vt:lpstr>
      <vt:lpstr>OFFER_TARIFF_C_3</vt:lpstr>
      <vt:lpstr>'Форма 12_Пригородный'!OFFER_TARIFF_C_4</vt:lpstr>
      <vt:lpstr>OFFER_TARIFF_C_4</vt:lpstr>
      <vt:lpstr>'Форма 12_Пригородный'!OFFER_TARIFF_C_5</vt:lpstr>
      <vt:lpstr>OFFER_TARIFF_C_5</vt:lpstr>
      <vt:lpstr>'Форма 12_Пригородный'!OFFER_TARIFF_C_COLDVSNA_1</vt:lpstr>
      <vt:lpstr>OFFER_TARIFF_C_COLDVSNA_1</vt:lpstr>
      <vt:lpstr>'Форма 12_Пригородный'!OFFER_TARIFF_C_COLDVSNA_2</vt:lpstr>
      <vt:lpstr>OFFER_TARIFF_C_COLDVSNA_2</vt:lpstr>
      <vt:lpstr>'Форма 12_Пригородный'!OFFER_TARIFF_C_COLDVSNA_3</vt:lpstr>
      <vt:lpstr>OFFER_TARIFF_C_COLDVSNA_3</vt:lpstr>
      <vt:lpstr>'Форма 12_Пригородный'!OFFER_TARIFF_C_COLDVSNA_4</vt:lpstr>
      <vt:lpstr>OFFER_TARIFF_C_COLDVSNA_4</vt:lpstr>
      <vt:lpstr>'Форма 12_Пригородный'!OFFER_TARIFF_C_COLDVSNA_5</vt:lpstr>
      <vt:lpstr>OFFER_TARIFF_C_COLDVSNA_5</vt:lpstr>
      <vt:lpstr>'Форма 12_Пригородный'!OFFER_TARIFF_C_HOTVSNA_1</vt:lpstr>
      <vt:lpstr>OFFER_TARIFF_C_HOTVSNA_1</vt:lpstr>
      <vt:lpstr>'Форма 12_Пригородный'!OFFER_TARIFF_C_HOTVSNA_2</vt:lpstr>
      <vt:lpstr>OFFER_TARIFF_C_HOTVSNA_2</vt:lpstr>
      <vt:lpstr>'Форма 12_Пригородный'!OFFER_TARIFF_C_HOTVSNA_3</vt:lpstr>
      <vt:lpstr>OFFER_TARIFF_C_HOTVSNA_3</vt:lpstr>
      <vt:lpstr>'Форма 12_Пригородный'!OFFER_TARIFF_C_HOTVSNA_4</vt:lpstr>
      <vt:lpstr>OFFER_TARIFF_C_HOTVSNA_4</vt:lpstr>
      <vt:lpstr>'Форма 12_Пригородный'!OFFER_TARIFF_C_HOTVSNA_5</vt:lpstr>
      <vt:lpstr>OFFER_TARIFF_C_HOTVSNA_5</vt:lpstr>
      <vt:lpstr>'Форма 12_Пригородный'!OFFER_TARIFF_C_VOTV_1</vt:lpstr>
      <vt:lpstr>OFFER_TARIFF_C_VOTV_1</vt:lpstr>
      <vt:lpstr>'Форма 12_Пригородный'!OFFER_TARIFF_C_VOTV_2</vt:lpstr>
      <vt:lpstr>OFFER_TARIFF_C_VOTV_2</vt:lpstr>
      <vt:lpstr>'Форма 12_Пригородный'!OFFER_TARIFF_C_VOTV_3</vt:lpstr>
      <vt:lpstr>OFFER_TARIFF_C_VOTV_3</vt:lpstr>
      <vt:lpstr>'Форма 12_Пригородный'!OFFER_TARIFF_C_VOTV_4</vt:lpstr>
      <vt:lpstr>OFFER_TARIFF_C_VOTV_4</vt:lpstr>
      <vt:lpstr>'Форма 12_Пригородный'!OFFER_TARIFF_C_VOTV_5</vt:lpstr>
      <vt:lpstr>OFFER_TARIFF_C_VOTV_5</vt:lpstr>
      <vt:lpstr>'Форма 12_Пригородный'!OFFER_TARIFF_D_1</vt:lpstr>
      <vt:lpstr>OFFER_TARIFF_D_1</vt:lpstr>
      <vt:lpstr>'Форма 12_Пригородный'!OFFER_TARIFF_D_2</vt:lpstr>
      <vt:lpstr>OFFER_TARIFF_D_2</vt:lpstr>
      <vt:lpstr>'Форма 12_Пригородный'!OFFER_TARIFF_D_3</vt:lpstr>
      <vt:lpstr>OFFER_TARIFF_D_3</vt:lpstr>
      <vt:lpstr>'Форма 12_Пригородный'!OFFER_TARIFF_D_4</vt:lpstr>
      <vt:lpstr>OFFER_TARIFF_D_4</vt:lpstr>
      <vt:lpstr>'Форма 12_Пригородный'!OFFER_TARIFF_D_5</vt:lpstr>
      <vt:lpstr>OFFER_TARIFF_D_5</vt:lpstr>
      <vt:lpstr>'Форма 12_Пригородный'!OFFER_TARIFF_D_COLDVSNA_1</vt:lpstr>
      <vt:lpstr>OFFER_TARIFF_D_COLDVSNA_1</vt:lpstr>
      <vt:lpstr>'Форма 12_Пригородный'!OFFER_TARIFF_D_COLDVSNA_2</vt:lpstr>
      <vt:lpstr>OFFER_TARIFF_D_COLDVSNA_2</vt:lpstr>
      <vt:lpstr>'Форма 12_Пригородный'!OFFER_TARIFF_D_COLDVSNA_3</vt:lpstr>
      <vt:lpstr>OFFER_TARIFF_D_COLDVSNA_3</vt:lpstr>
      <vt:lpstr>'Форма 12_Пригородный'!OFFER_TARIFF_D_COLDVSNA_4</vt:lpstr>
      <vt:lpstr>OFFER_TARIFF_D_COLDVSNA_4</vt:lpstr>
      <vt:lpstr>'Форма 12_Пригородный'!OFFER_TARIFF_D_COLDVSNA_5</vt:lpstr>
      <vt:lpstr>OFFER_TARIFF_D_COLDVSNA_5</vt:lpstr>
      <vt:lpstr>'Форма 12_Пригородный'!OFFER_TARIFF_E_COLDVSNA_1</vt:lpstr>
      <vt:lpstr>OFFER_TARIFF_E_COLDVSNA_1</vt:lpstr>
      <vt:lpstr>'Форма 12_Пригородный'!OFFER_TARIFF_E_COLDVSNA_2</vt:lpstr>
      <vt:lpstr>OFFER_TARIFF_E_COLDVSNA_2</vt:lpstr>
      <vt:lpstr>'Форма 12_Пригородный'!OFFER_TARIFF_E_COLDVSNA_3</vt:lpstr>
      <vt:lpstr>OFFER_TARIFF_E_COLDVSNA_3</vt:lpstr>
      <vt:lpstr>'Форма 12_Пригородный'!OFFER_TARIFF_E_COLDVSNA_4</vt:lpstr>
      <vt:lpstr>OFFER_TARIFF_E_COLDVSNA_4</vt:lpstr>
      <vt:lpstr>'Форма 12_Пригородный'!OFFER_TARIFF_E_COLDVSNA_5</vt:lpstr>
      <vt:lpstr>OFFER_TARIFF_E_COLDVSNA_5</vt:lpstr>
      <vt:lpstr>'Форма 12_Пригородный'!OFFER_TARIFF_E1_1</vt:lpstr>
      <vt:lpstr>OFFER_TARIFF_E1_1</vt:lpstr>
      <vt:lpstr>'Форма 12_Пригородный'!OFFER_TARIFF_E1_2</vt:lpstr>
      <vt:lpstr>OFFER_TARIFF_E1_2</vt:lpstr>
      <vt:lpstr>'Форма 12_Пригородный'!OFFER_TARIFF_E1_3</vt:lpstr>
      <vt:lpstr>OFFER_TARIFF_E1_3</vt:lpstr>
      <vt:lpstr>'Форма 12_Пригородный'!OFFER_TARIFF_E1_4</vt:lpstr>
      <vt:lpstr>OFFER_TARIFF_E1_4</vt:lpstr>
      <vt:lpstr>'Форма 12_Пригородный'!OFFER_TARIFF_E1_5</vt:lpstr>
      <vt:lpstr>OFFER_TARIFF_E1_5</vt:lpstr>
      <vt:lpstr>'Форма 12_Пригородный'!OFFER_TARIFF_E2_1</vt:lpstr>
      <vt:lpstr>OFFER_TARIFF_E2_1</vt:lpstr>
      <vt:lpstr>'Форма 12_Пригородный'!OFFER_TARIFF_E2_2</vt:lpstr>
      <vt:lpstr>OFFER_TARIFF_E2_2</vt:lpstr>
      <vt:lpstr>'Форма 12_Пригородный'!OFFER_TARIFF_E2_3</vt:lpstr>
      <vt:lpstr>OFFER_TARIFF_E2_3</vt:lpstr>
      <vt:lpstr>'Форма 12_Пригородный'!OFFER_TARIFF_E2_4</vt:lpstr>
      <vt:lpstr>OFFER_TARIFF_E2_4</vt:lpstr>
      <vt:lpstr>'Форма 12_Пригородный'!OFFER_TARIFF_E2_5</vt:lpstr>
      <vt:lpstr>OFFER_TARIFF_E2_5</vt:lpstr>
      <vt:lpstr>'Форма 12_Пригородный'!OFFER_TARIFF_F_1</vt:lpstr>
      <vt:lpstr>OFFER_TARIFF_F_1</vt:lpstr>
      <vt:lpstr>'Форма 12_Пригородный'!OFFER_TARIFF_F_2</vt:lpstr>
      <vt:lpstr>OFFER_TARIFF_F_2</vt:lpstr>
      <vt:lpstr>'Форма 12_Пригородный'!OFFER_TARIFF_F_3</vt:lpstr>
      <vt:lpstr>OFFER_TARIFF_F_3</vt:lpstr>
      <vt:lpstr>'Форма 12_Пригородный'!OFFER_TARIFF_F_4</vt:lpstr>
      <vt:lpstr>OFFER_TARIFF_F_4</vt:lpstr>
      <vt:lpstr>'Форма 12_Пригородный'!OFFER_TARIFF_F_5</vt:lpstr>
      <vt:lpstr>OFFER_TARIFF_F_5</vt:lpstr>
      <vt:lpstr>'Форма 12_Пригородный'!OFFER_TARIFF_G_1</vt:lpstr>
      <vt:lpstr>OFFER_TARIFF_G_1</vt:lpstr>
      <vt:lpstr>'Форма 12_Пригородный'!OFFER_TARIFF_G_2</vt:lpstr>
      <vt:lpstr>OFFER_TARIFF_G_2</vt:lpstr>
      <vt:lpstr>'Форма 12_Пригородный'!OFFER_TARIFF_G_3</vt:lpstr>
      <vt:lpstr>OFFER_TARIFF_G_3</vt:lpstr>
      <vt:lpstr>'Форма 12_Пригородный'!OFFER_TARIFF_G_4</vt:lpstr>
      <vt:lpstr>OFFER_TARIFF_G_4</vt:lpstr>
      <vt:lpstr>'Форма 12_Пригородный'!OFFER_TARIFF_G_5</vt:lpstr>
      <vt:lpstr>OFFER_TARIFF_G_5</vt:lpstr>
      <vt:lpstr>'Форма 12_Пригородный'!OFFER_TARIFF_H_1</vt:lpstr>
      <vt:lpstr>OFFER_TARIFF_H_1</vt:lpstr>
      <vt:lpstr>pDel_R_B_Purch</vt:lpstr>
      <vt:lpstr>'Форма 12_Пригородный'!pIns_PT_VTAR_A_COLDVSNA_OFFER_1</vt:lpstr>
      <vt:lpstr>pIns_PT_VTAR_A_COLDVSNA_OFFER_1</vt:lpstr>
      <vt:lpstr>'Форма 12_Пригородный'!pIns_PT_VTAR_A_COLDVSNA_OFFER_2</vt:lpstr>
      <vt:lpstr>pIns_PT_VTAR_A_COLDVSNA_OFFER_2</vt:lpstr>
      <vt:lpstr>'Форма 12_Пригородный'!pIns_PT_VTAR_A_COLDVSNA_OFFER_3</vt:lpstr>
      <vt:lpstr>pIns_PT_VTAR_A_COLDVSNA_OFFER_3</vt:lpstr>
      <vt:lpstr>'Форма 12_Пригородный'!pIns_PT_VTAR_A_COLDVSNA_OFFER_4</vt:lpstr>
      <vt:lpstr>pIns_PT_VTAR_A_COLDVSNA_OFFER_4</vt:lpstr>
      <vt:lpstr>'Форма 12_Пригородный'!pIns_PT_VTAR_A_COLDVSNA_OFFER_5</vt:lpstr>
      <vt:lpstr>pIns_PT_VTAR_A_COLDVSNA_OFFER_5</vt:lpstr>
      <vt:lpstr>'Форма 12_Пригородный'!pIns_PT_VTAR_A_COLDVSNA_OFFER5</vt:lpstr>
      <vt:lpstr>pIns_PT_VTAR_A_COLDVSNA_OFFER5</vt:lpstr>
      <vt:lpstr>'Форма 12_Пригородный'!pIns_PT_VTAR_A_HOTVSNA_OFFER_1</vt:lpstr>
      <vt:lpstr>pIns_PT_VTAR_A_HOTVSNA_OFFER_1</vt:lpstr>
      <vt:lpstr>'Форма 12_Пригородный'!pIns_PT_VTAR_A_HOTVSNA_OFFER_2</vt:lpstr>
      <vt:lpstr>pIns_PT_VTAR_A_HOTVSNA_OFFER_2</vt:lpstr>
      <vt:lpstr>'Форма 12_Пригородный'!pIns_PT_VTAR_A_HOTVSNA_OFFER_3</vt:lpstr>
      <vt:lpstr>pIns_PT_VTAR_A_HOTVSNA_OFFER_3</vt:lpstr>
      <vt:lpstr>'Форма 12_Пригородный'!pIns_PT_VTAR_A_HOTVSNA_OFFER_4</vt:lpstr>
      <vt:lpstr>pIns_PT_VTAR_A_HOTVSNA_OFFER_4</vt:lpstr>
      <vt:lpstr>'Форма 12_Пригородный'!pIns_PT_VTAR_A_HOTVSNA_OFFER_5</vt:lpstr>
      <vt:lpstr>pIns_PT_VTAR_A_HOTVSNA_OFFER_5</vt:lpstr>
      <vt:lpstr>'Форма 12_Пригородный'!pIns_PT_VTAR_A_OFFER_1</vt:lpstr>
      <vt:lpstr>pIns_PT_VTAR_A_OFFER_1</vt:lpstr>
      <vt:lpstr>'Форма 12_Пригородный'!pIns_PT_VTAR_A_OFFER_2</vt:lpstr>
      <vt:lpstr>pIns_PT_VTAR_A_OFFER_2</vt:lpstr>
      <vt:lpstr>'Форма 12_Пригородный'!pIns_PT_VTAR_A_OFFER_3</vt:lpstr>
      <vt:lpstr>pIns_PT_VTAR_A_OFFER_3</vt:lpstr>
      <vt:lpstr>'Форма 12_Пригородный'!pIns_PT_VTAR_A_OFFER_4</vt:lpstr>
      <vt:lpstr>pIns_PT_VTAR_A_OFFER_4</vt:lpstr>
      <vt:lpstr>'Форма 12_Пригородный'!pIns_PT_VTAR_A_OFFER_5</vt:lpstr>
      <vt:lpstr>pIns_PT_VTAR_A_OFFER_5</vt:lpstr>
      <vt:lpstr>'Форма 13_Пригородный'!pIns_PT_VTAR_A_VOTV</vt:lpstr>
      <vt:lpstr>pIns_PT_VTAR_A_VOTV</vt:lpstr>
      <vt:lpstr>'Форма 12_Пригородный'!pIns_PT_VTAR_A_VOTV_OFFER_1</vt:lpstr>
      <vt:lpstr>pIns_PT_VTAR_A_VOTV_OFFER_1</vt:lpstr>
      <vt:lpstr>'Форма 12_Пригородный'!pIns_PT_VTAR_A_VOTV_OFFER_2</vt:lpstr>
      <vt:lpstr>pIns_PT_VTAR_A_VOTV_OFFER_2</vt:lpstr>
      <vt:lpstr>'Форма 12_Пригородный'!pIns_PT_VTAR_A_VOTV_OFFER_3</vt:lpstr>
      <vt:lpstr>pIns_PT_VTAR_A_VOTV_OFFER_3</vt:lpstr>
      <vt:lpstr>'Форма 12_Пригородный'!pIns_PT_VTAR_A_VOTV_OFFER_4</vt:lpstr>
      <vt:lpstr>pIns_PT_VTAR_A_VOTV_OFFER_4</vt:lpstr>
      <vt:lpstr>'Форма 12_Пригородный'!pIns_PT_VTAR_A_VOTV_OFFER_5</vt:lpstr>
      <vt:lpstr>pIns_PT_VTAR_A_VOTV_OFFER_5</vt:lpstr>
      <vt:lpstr>'Форма 12_Пригородный'!pIns_PT_VTAR_B_COLDVSNA_OFFER_1</vt:lpstr>
      <vt:lpstr>pIns_PT_VTAR_B_COLDVSNA_OFFER_1</vt:lpstr>
      <vt:lpstr>'Форма 12_Пригородный'!pIns_PT_VTAR_B_COLDVSNA_OFFER_2</vt:lpstr>
      <vt:lpstr>pIns_PT_VTAR_B_COLDVSNA_OFFER_2</vt:lpstr>
      <vt:lpstr>'Форма 12_Пригородный'!pIns_PT_VTAR_B_COLDVSNA_OFFER_3</vt:lpstr>
      <vt:lpstr>pIns_PT_VTAR_B_COLDVSNA_OFFER_3</vt:lpstr>
      <vt:lpstr>'Форма 12_Пригородный'!pIns_PT_VTAR_B_COLDVSNA_OFFER_4</vt:lpstr>
      <vt:lpstr>pIns_PT_VTAR_B_COLDVSNA_OFFER_4</vt:lpstr>
      <vt:lpstr>'Форма 12_Пригородный'!pIns_PT_VTAR_B_COLDVSNA_OFFER_5</vt:lpstr>
      <vt:lpstr>pIns_PT_VTAR_B_COLDVSNA_OFFER_5</vt:lpstr>
      <vt:lpstr>'Форма 12_Пригородный'!pIns_PT_VTAR_B_HOTVSNA_OFFER_1</vt:lpstr>
      <vt:lpstr>pIns_PT_VTAR_B_HOTVSNA_OFFER_1</vt:lpstr>
      <vt:lpstr>'Форма 12_Пригородный'!pIns_PT_VTAR_B_HOTVSNA_OFFER_2</vt:lpstr>
      <vt:lpstr>pIns_PT_VTAR_B_HOTVSNA_OFFER_2</vt:lpstr>
      <vt:lpstr>'Форма 12_Пригородный'!pIns_PT_VTAR_B_HOTVSNA_OFFER_3</vt:lpstr>
      <vt:lpstr>pIns_PT_VTAR_B_HOTVSNA_OFFER_3</vt:lpstr>
      <vt:lpstr>'Форма 12_Пригородный'!pIns_PT_VTAR_B_HOTVSNA_OFFER_4</vt:lpstr>
      <vt:lpstr>pIns_PT_VTAR_B_HOTVSNA_OFFER_4</vt:lpstr>
      <vt:lpstr>'Форма 12_Пригородный'!pIns_PT_VTAR_B_HOTVSNA_OFFER_5</vt:lpstr>
      <vt:lpstr>pIns_PT_VTAR_B_HOTVSNA_OFFER_5</vt:lpstr>
      <vt:lpstr>'Форма 12_Пригородный'!pIns_PT_VTAR_B_OFFER_1</vt:lpstr>
      <vt:lpstr>pIns_PT_VTAR_B_OFFER_1</vt:lpstr>
      <vt:lpstr>'Форма 12_Пригородный'!pIns_PT_VTAR_B_OFFER_2</vt:lpstr>
      <vt:lpstr>pIns_PT_VTAR_B_OFFER_2</vt:lpstr>
      <vt:lpstr>'Форма 12_Пригородный'!pIns_PT_VTAR_B_OFFER_3</vt:lpstr>
      <vt:lpstr>pIns_PT_VTAR_B_OFFER_3</vt:lpstr>
      <vt:lpstr>'Форма 12_Пригородный'!pIns_PT_VTAR_B_OFFER_4</vt:lpstr>
      <vt:lpstr>pIns_PT_VTAR_B_OFFER_4</vt:lpstr>
      <vt:lpstr>'Форма 12_Пригородный'!pIns_PT_VTAR_B_OFFER_5</vt:lpstr>
      <vt:lpstr>pIns_PT_VTAR_B_OFFER_5</vt:lpstr>
      <vt:lpstr>'Форма 12_Пригородный'!pIns_PT_VTAR_B_VOTV_OFFER_1</vt:lpstr>
      <vt:lpstr>pIns_PT_VTAR_B_VOTV_OFFER_1</vt:lpstr>
      <vt:lpstr>'Форма 12_Пригородный'!pIns_PT_VTAR_B_VOTV_OFFER_2</vt:lpstr>
      <vt:lpstr>pIns_PT_VTAR_B_VOTV_OFFER_2</vt:lpstr>
      <vt:lpstr>'Форма 12_Пригородный'!pIns_PT_VTAR_B_VOTV_OFFER_3</vt:lpstr>
      <vt:lpstr>pIns_PT_VTAR_B_VOTV_OFFER_3</vt:lpstr>
      <vt:lpstr>'Форма 12_Пригородный'!pIns_PT_VTAR_B_VOTV_OFFER_4</vt:lpstr>
      <vt:lpstr>pIns_PT_VTAR_B_VOTV_OFFER_4</vt:lpstr>
      <vt:lpstr>'Форма 12_Пригородный'!pIns_PT_VTAR_B_VOTV_OFFER_5</vt:lpstr>
      <vt:lpstr>pIns_PT_VTAR_B_VOTV_OFFER_5</vt:lpstr>
      <vt:lpstr>'Форма 12_Пригородный'!pIns_PT_VTAR_C_COLDVSNA_OFFER_1</vt:lpstr>
      <vt:lpstr>pIns_PT_VTAR_C_COLDVSNA_OFFER_1</vt:lpstr>
      <vt:lpstr>'Форма 12_Пригородный'!pIns_PT_VTAR_C_COLDVSNA_OFFER_2</vt:lpstr>
      <vt:lpstr>pIns_PT_VTAR_C_COLDVSNA_OFFER_2</vt:lpstr>
      <vt:lpstr>'Форма 12_Пригородный'!pIns_PT_VTAR_C_COLDVSNA_OFFER_3</vt:lpstr>
      <vt:lpstr>pIns_PT_VTAR_C_COLDVSNA_OFFER_3</vt:lpstr>
      <vt:lpstr>'Форма 12_Пригородный'!pIns_PT_VTAR_C_COLDVSNA_OFFER_4</vt:lpstr>
      <vt:lpstr>pIns_PT_VTAR_C_COLDVSNA_OFFER_4</vt:lpstr>
      <vt:lpstr>'Форма 12_Пригородный'!pIns_PT_VTAR_C_COLDVSNA_OFFER_5</vt:lpstr>
      <vt:lpstr>pIns_PT_VTAR_C_COLDVSNA_OFFER_5</vt:lpstr>
      <vt:lpstr>'Форма 12_Пригородный'!pIns_PT_VTAR_C_HOTVSNA_OFFER_1</vt:lpstr>
      <vt:lpstr>pIns_PT_VTAR_C_HOTVSNA_OFFER_1</vt:lpstr>
      <vt:lpstr>'Форма 12_Пригородный'!pIns_PT_VTAR_C_HOTVSNA_OFFER_2</vt:lpstr>
      <vt:lpstr>pIns_PT_VTAR_C_HOTVSNA_OFFER_2</vt:lpstr>
      <vt:lpstr>'Форма 12_Пригородный'!pIns_PT_VTAR_C_HOTVSNA_OFFER_3</vt:lpstr>
      <vt:lpstr>pIns_PT_VTAR_C_HOTVSNA_OFFER_3</vt:lpstr>
      <vt:lpstr>'Форма 12_Пригородный'!pIns_PT_VTAR_C_HOTVSNA_OFFER_4</vt:lpstr>
      <vt:lpstr>pIns_PT_VTAR_C_HOTVSNA_OFFER_4</vt:lpstr>
      <vt:lpstr>'Форма 12_Пригородный'!pIns_PT_VTAR_C_HOTVSNA_OFFER_5</vt:lpstr>
      <vt:lpstr>pIns_PT_VTAR_C_HOTVSNA_OFFER_5</vt:lpstr>
      <vt:lpstr>'Форма 12_Пригородный'!pIns_PT_VTAR_C_OFFER_1</vt:lpstr>
      <vt:lpstr>pIns_PT_VTAR_C_OFFER_1</vt:lpstr>
      <vt:lpstr>'Форма 12_Пригородный'!pIns_PT_VTAR_C_OFFER_2</vt:lpstr>
      <vt:lpstr>pIns_PT_VTAR_C_OFFER_2</vt:lpstr>
      <vt:lpstr>'Форма 12_Пригородный'!pIns_PT_VTAR_C_OFFER_3</vt:lpstr>
      <vt:lpstr>pIns_PT_VTAR_C_OFFER_3</vt:lpstr>
      <vt:lpstr>'Форма 12_Пригородный'!pIns_PT_VTAR_C_OFFER_4</vt:lpstr>
      <vt:lpstr>pIns_PT_VTAR_C_OFFER_4</vt:lpstr>
      <vt:lpstr>'Форма 12_Пригородный'!pIns_PT_VTAR_C_OFFER_5</vt:lpstr>
      <vt:lpstr>pIns_PT_VTAR_C_OFFER_5</vt:lpstr>
      <vt:lpstr>'Форма 12_Пригородный'!pIns_PT_VTAR_C_VOTV_OFFER_1</vt:lpstr>
      <vt:lpstr>pIns_PT_VTAR_C_VOTV_OFFER_1</vt:lpstr>
      <vt:lpstr>'Форма 12_Пригородный'!pIns_PT_VTAR_C_VOTV_OFFER_2</vt:lpstr>
      <vt:lpstr>pIns_PT_VTAR_C_VOTV_OFFER_2</vt:lpstr>
      <vt:lpstr>'Форма 12_Пригородный'!pIns_PT_VTAR_C_VOTV_OFFER_3</vt:lpstr>
      <vt:lpstr>pIns_PT_VTAR_C_VOTV_OFFER_3</vt:lpstr>
      <vt:lpstr>'Форма 12_Пригородный'!pIns_PT_VTAR_C_VOTV_OFFER_4</vt:lpstr>
      <vt:lpstr>pIns_PT_VTAR_C_VOTV_OFFER_4</vt:lpstr>
      <vt:lpstr>'Форма 12_Пригородный'!pIns_PT_VTAR_C_VOTV_OFFER_5</vt:lpstr>
      <vt:lpstr>pIns_PT_VTAR_C_VOTV_OFFER_5</vt:lpstr>
      <vt:lpstr>'Форма 12_Пригородный'!pIns_PT_VTAR_D_COLDVSNA_OFFER_1</vt:lpstr>
      <vt:lpstr>pIns_PT_VTAR_D_COLDVSNA_OFFER_1</vt:lpstr>
      <vt:lpstr>'Форма 12_Пригородный'!pIns_PT_VTAR_D_COLDVSNA_OFFER_2</vt:lpstr>
      <vt:lpstr>pIns_PT_VTAR_D_COLDVSNA_OFFER_2</vt:lpstr>
      <vt:lpstr>'Форма 12_Пригородный'!pIns_PT_VTAR_D_COLDVSNA_OFFER_3</vt:lpstr>
      <vt:lpstr>pIns_PT_VTAR_D_COLDVSNA_OFFER_3</vt:lpstr>
      <vt:lpstr>'Форма 12_Пригородный'!pIns_PT_VTAR_D_COLDVSNA_OFFER_4</vt:lpstr>
      <vt:lpstr>pIns_PT_VTAR_D_COLDVSNA_OFFER_4</vt:lpstr>
      <vt:lpstr>'Форма 12_Пригородный'!pIns_PT_VTAR_D_COLDVSNA_OFFER_5</vt:lpstr>
      <vt:lpstr>pIns_PT_VTAR_D_COLDVSNA_OFFER_5</vt:lpstr>
      <vt:lpstr>'Форма 12_Пригородный'!pIns_PT_VTAR_D_OFFER_1</vt:lpstr>
      <vt:lpstr>pIns_PT_VTAR_D_OFFER_1</vt:lpstr>
      <vt:lpstr>'Форма 12_Пригородный'!pIns_PT_VTAR_D_OFFER_2</vt:lpstr>
      <vt:lpstr>pIns_PT_VTAR_D_OFFER_2</vt:lpstr>
      <vt:lpstr>'Форма 12_Пригородный'!pIns_PT_VTAR_D_OFFER_3</vt:lpstr>
      <vt:lpstr>pIns_PT_VTAR_D_OFFER_3</vt:lpstr>
      <vt:lpstr>'Форма 12_Пригородный'!pIns_PT_VTAR_D_OFFER_4</vt:lpstr>
      <vt:lpstr>pIns_PT_VTAR_D_OFFER_4</vt:lpstr>
      <vt:lpstr>'Форма 12_Пригородный'!pIns_PT_VTAR_D_OFFER_5</vt:lpstr>
      <vt:lpstr>pIns_PT_VTAR_D_OFFER_5</vt:lpstr>
      <vt:lpstr>'Форма 12_Пригородный'!pIns_PT_VTAR_E_COLDVSNA_OFFER_1</vt:lpstr>
      <vt:lpstr>pIns_PT_VTAR_E_COLDVSNA_OFFER_1</vt:lpstr>
      <vt:lpstr>'Форма 12_Пригородный'!pIns_PT_VTAR_E_COLDVSNA_OFFER_2</vt:lpstr>
      <vt:lpstr>pIns_PT_VTAR_E_COLDVSNA_OFFER_2</vt:lpstr>
      <vt:lpstr>'Форма 12_Пригородный'!pIns_PT_VTAR_E_COLDVSNA_OFFER_3</vt:lpstr>
      <vt:lpstr>pIns_PT_VTAR_E_COLDVSNA_OFFER_3</vt:lpstr>
      <vt:lpstr>'Форма 12_Пригородный'!pIns_PT_VTAR_E_COLDVSNA_OFFER_4</vt:lpstr>
      <vt:lpstr>pIns_PT_VTAR_E_COLDVSNA_OFFER_4</vt:lpstr>
      <vt:lpstr>'Форма 12_Пригородный'!pIns_PT_VTAR_E_COLDVSNA_OFFER_5</vt:lpstr>
      <vt:lpstr>pIns_PT_VTAR_E_COLDVSNA_OFFER_5</vt:lpstr>
      <vt:lpstr>'Форма 12_Пригородный'!pIns_PT_VTAR_E1_OFFER_1</vt:lpstr>
      <vt:lpstr>pIns_PT_VTAR_E1_OFFER_1</vt:lpstr>
      <vt:lpstr>'Форма 12_Пригородный'!pIns_PT_VTAR_E1_OFFER_2</vt:lpstr>
      <vt:lpstr>pIns_PT_VTAR_E1_OFFER_2</vt:lpstr>
      <vt:lpstr>'Форма 12_Пригородный'!pIns_PT_VTAR_E1_OFFER_3</vt:lpstr>
      <vt:lpstr>pIns_PT_VTAR_E1_OFFER_3</vt:lpstr>
      <vt:lpstr>'Форма 12_Пригородный'!pIns_PT_VTAR_E1_OFFER_4</vt:lpstr>
      <vt:lpstr>pIns_PT_VTAR_E1_OFFER_4</vt:lpstr>
      <vt:lpstr>'Форма 12_Пригородный'!pIns_PT_VTAR_E1_OFFER_5</vt:lpstr>
      <vt:lpstr>pIns_PT_VTAR_E1_OFFER_5</vt:lpstr>
      <vt:lpstr>'Форма 12_Пригородный'!pIns_PT_VTAR_E2_OFFER_1</vt:lpstr>
      <vt:lpstr>pIns_PT_VTAR_E2_OFFER_1</vt:lpstr>
      <vt:lpstr>'Форма 12_Пригородный'!pIns_PT_VTAR_E2_OFFER_2</vt:lpstr>
      <vt:lpstr>pIns_PT_VTAR_E2_OFFER_2</vt:lpstr>
      <vt:lpstr>'Форма 12_Пригородный'!pIns_PT_VTAR_E2_OFFER_3</vt:lpstr>
      <vt:lpstr>pIns_PT_VTAR_E2_OFFER_3</vt:lpstr>
      <vt:lpstr>'Форма 12_Пригородный'!pIns_PT_VTAR_E2_OFFER_4</vt:lpstr>
      <vt:lpstr>pIns_PT_VTAR_E2_OFFER_4</vt:lpstr>
      <vt:lpstr>'Форма 12_Пригородный'!pIns_PT_VTAR_E2_OFFER_5</vt:lpstr>
      <vt:lpstr>pIns_PT_VTAR_E2_OFFER_5</vt:lpstr>
      <vt:lpstr>'Форма 12_Пригородный'!pIns_PT_VTAR_F_OFFER_1</vt:lpstr>
      <vt:lpstr>pIns_PT_VTAR_F_OFFER_1</vt:lpstr>
      <vt:lpstr>'Форма 12_Пригородный'!pIns_PT_VTAR_F_OFFER_2</vt:lpstr>
      <vt:lpstr>pIns_PT_VTAR_F_OFFER_2</vt:lpstr>
      <vt:lpstr>'Форма 12_Пригородный'!pIns_PT_VTAR_F_OFFER_3</vt:lpstr>
      <vt:lpstr>pIns_PT_VTAR_F_OFFER_3</vt:lpstr>
      <vt:lpstr>'Форма 12_Пригородный'!pIns_PT_VTAR_F_OFFER_4</vt:lpstr>
      <vt:lpstr>pIns_PT_VTAR_F_OFFER_4</vt:lpstr>
      <vt:lpstr>'Форма 12_Пригородный'!pIns_PT_VTAR_F_OFFER_5</vt:lpstr>
      <vt:lpstr>pIns_PT_VTAR_F_OFFER_5</vt:lpstr>
      <vt:lpstr>'Форма 12_Пригородный'!pIns_PT_VTAR_G_OFFER_1</vt:lpstr>
      <vt:lpstr>pIns_PT_VTAR_G_OFFER_1</vt:lpstr>
      <vt:lpstr>'Форма 12_Пригородный'!pIns_PT_VTAR_G_OFFER_2</vt:lpstr>
      <vt:lpstr>pIns_PT_VTAR_G_OFFER_2</vt:lpstr>
      <vt:lpstr>'Форма 12_Пригородный'!pIns_PT_VTAR_G_OFFER_3</vt:lpstr>
      <vt:lpstr>pIns_PT_VTAR_G_OFFER_3</vt:lpstr>
      <vt:lpstr>'Форма 12_Пригородный'!pIns_PT_VTAR_G_OFFER_4</vt:lpstr>
      <vt:lpstr>pIns_PT_VTAR_G_OFFER_4</vt:lpstr>
      <vt:lpstr>'Форма 12_Пригородный'!pIns_PT_VTAR_G_OFFER_5</vt:lpstr>
      <vt:lpstr>pIns_PT_VTAR_G_OFFER_5</vt:lpstr>
      <vt:lpstr>'Форма 12_Пригородный'!pIns_PT_VTAR_H_OFFER_1</vt:lpstr>
      <vt:lpstr>pIns_PT_VTAR_H_OFFER_1</vt:lpstr>
      <vt:lpstr>'Форма 12_Пригородный'!pIns_PT_VTAR_H_OFFER_2</vt:lpstr>
      <vt:lpstr>pIns_PT_VTAR_H_OFFER_2</vt:lpstr>
      <vt:lpstr>'Форма 12_Пригородный'!pIns_PT_VTAR_H_OFFER_3</vt:lpstr>
      <vt:lpstr>pIns_PT_VTAR_H_OFFER_3</vt:lpstr>
      <vt:lpstr>'Форма 12_Пригородный'!pIns_PT_VTAR_H_OFFER_4</vt:lpstr>
      <vt:lpstr>pIns_PT_VTAR_H_OFFER_4</vt:lpstr>
      <vt:lpstr>'Форма 12_Пригородный'!pIns_PT_VTAR_H_OFFER_5</vt:lpstr>
      <vt:lpstr>pIns_PT_VTAR_H_OFFER_5</vt:lpstr>
      <vt:lpstr>pIns_R_B_Purch_1</vt:lpstr>
      <vt:lpstr>'Форма 13_Пригородный'!pIns_ver_VOTV_TARIFF_A_VOTV</vt:lpstr>
      <vt:lpstr>pIns_ver_VOTV_TARIFF_A_VOTV</vt:lpstr>
      <vt:lpstr>'Форма 13_Пригородный'!pt_cs_17</vt:lpstr>
      <vt:lpstr>pt_cs_17</vt:lpstr>
      <vt:lpstr>'Форма 13_Пригородный'!pt_ntar_17</vt:lpstr>
      <vt:lpstr>pt_ntar_17</vt:lpstr>
      <vt:lpstr>'Форма 13_Пригородный'!pt_ter_17</vt:lpstr>
      <vt:lpstr>pt_ter_17</vt:lpstr>
      <vt:lpstr>'Форма 12_Пригородный'!R_OFFER_ADD_PERIOD_HL_COLUMN_MARKER</vt:lpstr>
      <vt:lpstr>R_OFFER_ADD_PERIOD_HL_COLUMN_MARKER</vt:lpstr>
      <vt:lpstr>'Форма 12_Пригородный'!R_OFFER_CHANGE_HL_COLUMN_MARKER</vt:lpstr>
      <vt:lpstr>R_OFFER_CHANGE_HL_COLUMN_MARKER</vt:lpstr>
      <vt:lpstr>'Форма 12_Пригородный'!R_OFFER_DEL_HL_COLUMN_MARKER</vt:lpstr>
      <vt:lpstr>R_OFFER_DEL_HL_COLUMN_MARKER</vt:lpstr>
      <vt:lpstr>'Форма 12_Пригородный'!R_OFFER_FLAG_HL_COLUMN_MARKER</vt:lpstr>
      <vt:lpstr>R_OFFER_FLAG_HL_COLUMN_MARKER</vt:lpstr>
      <vt:lpstr>'Форма 12_Пригородный'!tblEnd_1_OFFER</vt:lpstr>
      <vt:lpstr>tblEnd_1_OFFER</vt:lpstr>
      <vt:lpstr>tblEnd_1_R_B_Purch</vt:lpstr>
      <vt:lpstr>'Форма 12_Пригородный'!tblEnd_1_R_Offer</vt:lpstr>
      <vt:lpstr>tblEnd_1_R_Offer</vt:lpstr>
      <vt:lpstr>'Форма 13_Пригородный'!tblEnd_1_TARIFF_A_VOTV</vt:lpstr>
      <vt:lpstr>tblEnd_1_TARIFF_A_VOTV</vt:lpstr>
      <vt:lpstr>'Форма 12_Пригородный'!tblStart_1_OFFER</vt:lpstr>
      <vt:lpstr>tblStart_1_OFFER</vt:lpstr>
      <vt:lpstr>tblStart_1_R_B_Purch</vt:lpstr>
      <vt:lpstr>'Форма 12_Пригородный'!tblStart_1_R_Offer</vt:lpstr>
      <vt:lpstr>tblStart_1_R_Offer</vt:lpstr>
      <vt:lpstr>'Форма 13_Пригородный'!tblStart_1_TARIFF_A_VOTV</vt:lpstr>
      <vt:lpstr>tblStart_1_TARIFF_A_VOTV</vt:lpstr>
      <vt:lpstr>'Форма 13_Пригородный'!VOTV_TARIFF_A_VOTV_ADD_HL_COLUMN_MARKER</vt:lpstr>
      <vt:lpstr>VOTV_TARIFF_A_VOTV_ADD_HL_COLUMN_MARKER</vt:lpstr>
      <vt:lpstr>'Форма 13_Пригородный'!VOTV_TARIFF_A_VOTV_DEL_HL_DATA_DIFF_COLUMN_MARKER</vt:lpstr>
      <vt:lpstr>VOTV_TARIFF_A_VOTV_DEL_HL_DATA_DIFF_COLUMN_MARKER</vt:lpstr>
      <vt:lpstr>'Форма 13_Пригородный'!VOTV_TARIFF_A_VOTV_DEL_HL_FLAG_DIFF_COLUMN_MARKER</vt:lpstr>
      <vt:lpstr>VOTV_TARIFF_A_VOTV_DEL_HL_FLAG_DIFF_COLUMN_MARKER</vt:lpstr>
      <vt:lpstr>'Форма 13_Пригородный'!VOTV_TARIFF_A_VOTV_DEL_HL_GC_COLUMN_MARKER</vt:lpstr>
      <vt:lpstr>VOTV_TARIFF_A_VOTV_DEL_HL_GC_COLUMN_MARKER</vt:lpstr>
      <vt:lpstr>'Форма 13_Пригородный'!VOTV_TARIFF_A_VOTV_DELETE_PERIOD_ROW_MARKER</vt:lpstr>
      <vt:lpstr>VOTV_TARIFF_A_VOTV_DELETE_PERIOD_ROW_MARKER</vt:lpstr>
      <vt:lpstr>'Форма 13_Пригородный'!VOTV_TARIFF_A_VOTV_FLAG_BLOCK_COLUMN_MARKER</vt:lpstr>
      <vt:lpstr>VOTV_TARIFF_A_VOTV_FLAG_BLOCK_COLUMN_MARKER</vt:lpstr>
      <vt:lpstr>'Форма 13_Пригородный'!VOTV_TARIFF_A_VOTV_FLAG_BLOCK_ROW_MARKER</vt:lpstr>
      <vt:lpstr>VOTV_TARIFF_A_VOTV_FLAG_BLOCK_ROW_MARKER</vt:lpstr>
      <vt:lpstr>'Форма 13_Пригородный'!VOTV_TARIFF_A_VOTV_NUM_CS_COLUMN_MARKER</vt:lpstr>
      <vt:lpstr>VOTV_TARIFF_A_VOTV_NUM_CS_COLUMN_MARKER</vt:lpstr>
      <vt:lpstr>'Форма 13_Пригородный'!VOTV_TARIFF_A_VOTV_NUM_DATA_DIFF_COLUMN_MARKER</vt:lpstr>
      <vt:lpstr>VOTV_TARIFF_A_VOTV_NUM_DATA_DIFF_COLUMN_MARKER</vt:lpstr>
      <vt:lpstr>'Форма 13_Пригородный'!VOTV_TARIFF_A_VOTV_NUM_FLAG_DIFF_COLUMN_MARKER</vt:lpstr>
      <vt:lpstr>VOTV_TARIFF_A_VOTV_NUM_FLAG_DIFF_COLUMN_MARKER</vt:lpstr>
      <vt:lpstr>'Форма 13_Пригородный'!VOTV_TARIFF_A_VOTV_NUM_GC_COLUMN_MARKER</vt:lpstr>
      <vt:lpstr>VOTV_TARIFF_A_VOTV_NUM_GC_COLUMN_MARKER</vt:lpstr>
      <vt:lpstr>'Форма 13_Пригородный'!VOTV_TARIFF_A_VOTV_NUM_NTAR_COLUMN_MARKER</vt:lpstr>
      <vt:lpstr>VOTV_TARIFF_A_VOTV_NUM_NTAR_COLUMN_MARKER</vt:lpstr>
      <vt:lpstr>'Форма 13_Пригородный'!VOTV_TARIFF_A_VOTV_NUM_TER_COLUMN_MARKER</vt:lpstr>
      <vt:lpstr>VOTV_TARIFF_A_VOTV_NUM_TER_COLUMN_MARKER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2024-11-26T10:24:47Z</dcterms:modified>
</cp:coreProperties>
</file>